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H22" i="1" l="1"/>
  <c r="H21" i="1"/>
  <c r="I22" i="1" s="1"/>
  <c r="H20" i="1"/>
  <c r="I18" i="1" l="1"/>
  <c r="I16" i="1"/>
  <c r="I14" i="1"/>
  <c r="I12" i="1"/>
  <c r="I10" i="1"/>
  <c r="I8" i="1"/>
  <c r="I6" i="1"/>
  <c r="I4" i="1"/>
  <c r="I2" i="1"/>
  <c r="I19" i="1"/>
  <c r="I17" i="1"/>
  <c r="I15" i="1"/>
  <c r="I13" i="1"/>
  <c r="I11" i="1"/>
  <c r="I9" i="1"/>
  <c r="I7" i="1"/>
  <c r="I5" i="1"/>
  <c r="I3" i="1"/>
</calcChain>
</file>

<file path=xl/sharedStrings.xml><?xml version="1.0" encoding="utf-8"?>
<sst xmlns="http://schemas.openxmlformats.org/spreadsheetml/2006/main" count="119" uniqueCount="73">
  <si>
    <t>Unidade Responsável</t>
  </si>
  <si>
    <t>Denominação</t>
  </si>
  <si>
    <t>Objetivo Estratégico Principal</t>
  </si>
  <si>
    <t>Objetivo Estratégico Secundário</t>
  </si>
  <si>
    <t xml:space="preserve">Comissão Exercício Profissional - CEP </t>
  </si>
  <si>
    <t>P</t>
  </si>
  <si>
    <t>Caravana CAU</t>
  </si>
  <si>
    <t>Realização de reuniões estratégicas (workshops) de forma a dissiminar a atuação e fiscalização do cau/al nos principais municípios do CAU/AL</t>
  </si>
  <si>
    <t>Estimular o conhecimento, o uso de processos criativos e a difusão das melhores práticas em arquitetura e urbanismo</t>
  </si>
  <si>
    <t>Ser reconhecido como referência na defesa e fomento das boas práticas da arquitetura e urbanismo</t>
  </si>
  <si>
    <t>Cauniversitário</t>
  </si>
  <si>
    <t>Capacitar estudantes</t>
  </si>
  <si>
    <t>Promover o exercício ético e qualificado da profissão</t>
  </si>
  <si>
    <t>sou arquiteto, e agora?</t>
  </si>
  <si>
    <t>Capacitar profissionais e estudantes</t>
  </si>
  <si>
    <t>Comissão de Ensino e Formação - CEF</t>
  </si>
  <si>
    <t>Dia do Arquiteto
(Prêmio TFG)</t>
  </si>
  <si>
    <t>Premiar estudantes através de concurso</t>
  </si>
  <si>
    <t>Valorizar a Arquitetura e Urbanismo</t>
  </si>
  <si>
    <t>Residência Técnica</t>
  </si>
  <si>
    <t>Disseminar o conceito da residência técnica visando a capacitação profissional e cidadã dos Arquitetos.</t>
  </si>
  <si>
    <t>Influenciar as diretrizes do ensino de Arquitetura e Urbanismo e sua formação continuada</t>
  </si>
  <si>
    <t>Programa de Formação continuada</t>
  </si>
  <si>
    <t>Auxiliar no aperfeiçoamento de técnicas e/ou áreas específicas, como complementação da formação acadêmica.</t>
  </si>
  <si>
    <t>Presidência</t>
  </si>
  <si>
    <t>A</t>
  </si>
  <si>
    <t>Capacitação</t>
  </si>
  <si>
    <t>Capacitar funcionários</t>
  </si>
  <si>
    <t>Desenvolver competências de dirigentes e colaboradores</t>
  </si>
  <si>
    <t>Comunicação - plano de mídia</t>
  </si>
  <si>
    <t>Realizar a divulgação ampla e efetiva junto aos arquitetos e a sociedade das ações e resultados do CAU/AL</t>
  </si>
  <si>
    <t>Assegurar a eficácia no relacionamento e comunicação com a sociedade</t>
  </si>
  <si>
    <t>Patrocínio</t>
  </si>
  <si>
    <t>Estimular o conhecimento e processos criativos</t>
  </si>
  <si>
    <t>Atendimento</t>
  </si>
  <si>
    <t>Assegurar um melhor atendimento aos profissionais e a sociedade</t>
  </si>
  <si>
    <t>Assegurar a eficácia no atendimento e no relacionamento com os arquitetos e urbanistas e a sociedade</t>
  </si>
  <si>
    <t>Manutenção das rotinas administrativas do CAU/AL</t>
  </si>
  <si>
    <t>Assegurar a sustentabilidade financeira</t>
  </si>
  <si>
    <t>Fiscalização sistemática</t>
  </si>
  <si>
    <t>Fiscalização do exercicio profissional</t>
  </si>
  <si>
    <t>Tornar a fiscalização um vetor de melhoria do exercício da arquitetura e urbanismo</t>
  </si>
  <si>
    <t>Ações de suprimento a demanda de deslocamento de pessoal</t>
  </si>
  <si>
    <t>Aprimorar e inovar os processos e as ações</t>
  </si>
  <si>
    <t>Aporte ao centro de serviços compartilhados - CSC</t>
  </si>
  <si>
    <t>Gerir e manter a evolução e despesas relativas ao CSC-CAU resolução cau/br n° 60, de 07/11/2013</t>
  </si>
  <si>
    <t>Contribuição ao fundo nacional de apoio aos CAU/CAUFS</t>
  </si>
  <si>
    <t>Contribuição ao fundo nacional de apoio aos CAU/UFS</t>
  </si>
  <si>
    <t>Reserva de contigência</t>
  </si>
  <si>
    <t>Manter  uma reserva para emrgências não contempladas pelo planejamento</t>
  </si>
  <si>
    <t>Planejameno e redesenho dos processos do CAU/AL</t>
  </si>
  <si>
    <t>Análise e Redesenho
de Processos</t>
  </si>
  <si>
    <t>Construir cultura organizacional adequada à estratégia</t>
  </si>
  <si>
    <t>Comissão de Administração e Finanças - CAF</t>
  </si>
  <si>
    <t xml:space="preserve">Ampliação das instalações da sede </t>
  </si>
  <si>
    <t>Ampliar a sede para melhor atendimento aos arquitetos</t>
  </si>
  <si>
    <t>Ter sistemas de informação e infraestrutura que viabilizem a gestão e o atendimento dos arquitetos e urbanistas e a sociedade</t>
  </si>
  <si>
    <t>Proj./ 
Ativ.</t>
  </si>
  <si>
    <t>Objetivo Geral</t>
  </si>
  <si>
    <t>Objetivo Estratégico Primário</t>
  </si>
  <si>
    <t>Programação 2016</t>
  </si>
  <si>
    <t>%</t>
  </si>
  <si>
    <t>%
CAU/BR</t>
  </si>
  <si>
    <t>2% a 4%</t>
  </si>
  <si>
    <t>Mínimo
 3%</t>
  </si>
  <si>
    <t>Máximo
 5%</t>
  </si>
  <si>
    <t>Mínimo
 10%</t>
  </si>
  <si>
    <t>Mínimo
 20%</t>
  </si>
  <si>
    <t>Máximo
 2%</t>
  </si>
  <si>
    <t>TOTAL RECEITA ARRECADAÇÃO - Fonte CAU/BR</t>
  </si>
  <si>
    <t>Base Calculo % CAU/BR</t>
  </si>
  <si>
    <t>TOTAL RECEITA ARRECADAÇÃO - Aplicação Financeira</t>
  </si>
  <si>
    <t>TOTAL RECEITA FINANCEIRA - Superavit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</si>
</sst>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.0_-;\-* #,##0.0_-;_-* &quot;-&quot;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/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justify" vertical="justify" wrapText="1"/>
    </xf>
    <xf numFmtId="41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justify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41" fontId="2" fillId="2" borderId="1" xfId="0" applyNumberFormat="1" applyFont="1" applyFill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1" fontId="2" fillId="2" borderId="1" xfId="0" applyNumberFormat="1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/>
    <xf numFmtId="165" fontId="2" fillId="2" borderId="7" xfId="1" applyNumberFormat="1" applyFont="1" applyFill="1" applyBorder="1" applyAlignment="1">
      <alignment vertical="center" wrapText="1"/>
    </xf>
    <xf numFmtId="165" fontId="2" fillId="2" borderId="8" xfId="1" applyNumberFormat="1" applyFont="1" applyFill="1" applyBorder="1" applyAlignment="1">
      <alignment vertical="center" wrapText="1"/>
    </xf>
    <xf numFmtId="165" fontId="3" fillId="0" borderId="0" xfId="0" applyNumberFormat="1" applyFont="1"/>
    <xf numFmtId="10" fontId="3" fillId="3" borderId="1" xfId="2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9" fontId="3" fillId="3" borderId="1" xfId="2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justify" wrapText="1"/>
    </xf>
    <xf numFmtId="0" fontId="3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justify" vertical="justify" wrapText="1"/>
    </xf>
    <xf numFmtId="41" fontId="2" fillId="3" borderId="1" xfId="0" applyNumberFormat="1" applyFont="1" applyFill="1" applyBorder="1" applyAlignment="1" applyProtection="1">
      <alignment vertical="center"/>
      <protection locked="0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quivos%20CAUAL/Documentos%20CAU-AL/003%20-%20GERENCIA%20ADM-FIN/004%20-%20CONTABILIDADE%20CAU-AL/04%20-%20OR&#199;AMENTO/2016/enviados%20ao%20CAU-BR/00-Plano%20de%20A&#231;&#227;o%20Programa&#231;&#227;o%202016%20-%20GERAL_Revis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Estratégico"/>
      <sheetName val="Matriz Objetivos x Projetos"/>
      <sheetName val="Indicadores e Metas"/>
      <sheetName val="Quadro Geral"/>
      <sheetName val="Anexo_1.1_Usos e Fontes"/>
      <sheetName val="Anexo_1.2_ Elemento de Despesas"/>
      <sheetName val="Anexo_1.3_Limites"/>
      <sheetName val="2016"/>
      <sheetName val="Anexo_1.4_Dados"/>
      <sheetName val="Anexo 1.5_Quadro Descritivo"/>
      <sheetName val="Anexo 1.6_Elemento de Despesas"/>
      <sheetName val="Demostrativo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="60" zoomScaleNormal="70" workbookViewId="0">
      <selection activeCell="H4" sqref="H4"/>
    </sheetView>
  </sheetViews>
  <sheetFormatPr defaultColWidth="29.28515625" defaultRowHeight="15" x14ac:dyDescent="0.2"/>
  <cols>
    <col min="1" max="1" width="30.42578125" style="3" bestFit="1" customWidth="1"/>
    <col min="2" max="2" width="10.7109375" style="3" customWidth="1"/>
    <col min="3" max="3" width="17.85546875" style="3" customWidth="1"/>
    <col min="4" max="4" width="34.5703125" style="3" customWidth="1"/>
    <col min="5" max="5" width="30.42578125" style="3" customWidth="1"/>
    <col min="6" max="6" width="25.85546875" style="3" customWidth="1"/>
    <col min="7" max="7" width="26.7109375" style="3" customWidth="1"/>
    <col min="8" max="8" width="18.85546875" style="3" customWidth="1"/>
    <col min="9" max="9" width="11.5703125" style="3" customWidth="1"/>
    <col min="10" max="10" width="14.85546875" style="3" bestFit="1" customWidth="1"/>
    <col min="11" max="16384" width="29.28515625" style="3"/>
  </cols>
  <sheetData>
    <row r="1" spans="1:10" ht="45" customHeight="1" x14ac:dyDescent="0.2">
      <c r="A1" s="1" t="s">
        <v>0</v>
      </c>
      <c r="B1" s="1" t="s">
        <v>57</v>
      </c>
      <c r="C1" s="1" t="s">
        <v>1</v>
      </c>
      <c r="D1" s="1" t="s">
        <v>58</v>
      </c>
      <c r="E1" s="1" t="s">
        <v>2</v>
      </c>
      <c r="F1" s="1" t="s">
        <v>59</v>
      </c>
      <c r="G1" s="1" t="s">
        <v>3</v>
      </c>
      <c r="H1" s="1" t="s">
        <v>60</v>
      </c>
      <c r="I1" s="2" t="s">
        <v>61</v>
      </c>
      <c r="J1" s="1" t="s">
        <v>62</v>
      </c>
    </row>
    <row r="2" spans="1:10" ht="90" x14ac:dyDescent="0.2">
      <c r="A2" s="4" t="s">
        <v>4</v>
      </c>
      <c r="B2" s="5" t="s">
        <v>5</v>
      </c>
      <c r="C2" s="6" t="s">
        <v>6</v>
      </c>
      <c r="D2" s="7" t="s">
        <v>7</v>
      </c>
      <c r="E2" s="8" t="s">
        <v>8</v>
      </c>
      <c r="F2" s="6" t="s">
        <v>9</v>
      </c>
      <c r="G2" s="6"/>
      <c r="H2" s="9">
        <v>1200</v>
      </c>
      <c r="I2" s="27">
        <f>H2/$I$22</f>
        <v>1.1398566060389602E-3</v>
      </c>
      <c r="J2" s="28"/>
    </row>
    <row r="3" spans="1:10" ht="75" x14ac:dyDescent="0.2">
      <c r="A3" s="4" t="s">
        <v>4</v>
      </c>
      <c r="B3" s="5" t="s">
        <v>5</v>
      </c>
      <c r="C3" s="6" t="s">
        <v>10</v>
      </c>
      <c r="D3" s="7" t="s">
        <v>11</v>
      </c>
      <c r="E3" s="8" t="s">
        <v>8</v>
      </c>
      <c r="F3" s="6" t="s">
        <v>9</v>
      </c>
      <c r="G3" s="6" t="s">
        <v>12</v>
      </c>
      <c r="H3" s="9">
        <v>3500</v>
      </c>
      <c r="I3" s="27">
        <f t="shared" ref="I3:I19" si="0">H3/$I$22</f>
        <v>3.3245817676136342E-3</v>
      </c>
      <c r="J3" s="28"/>
    </row>
    <row r="4" spans="1:10" ht="75" x14ac:dyDescent="0.2">
      <c r="A4" s="4" t="s">
        <v>4</v>
      </c>
      <c r="B4" s="5" t="s">
        <v>5</v>
      </c>
      <c r="C4" s="6" t="s">
        <v>13</v>
      </c>
      <c r="D4" s="7" t="s">
        <v>14</v>
      </c>
      <c r="E4" s="8" t="s">
        <v>8</v>
      </c>
      <c r="F4" s="6" t="s">
        <v>9</v>
      </c>
      <c r="G4" s="6"/>
      <c r="H4" s="9">
        <v>17000</v>
      </c>
      <c r="I4" s="29">
        <f t="shared" si="0"/>
        <v>1.6147968585551939E-2</v>
      </c>
      <c r="J4" s="28"/>
    </row>
    <row r="5" spans="1:10" ht="30" x14ac:dyDescent="0.2">
      <c r="A5" s="4" t="s">
        <v>15</v>
      </c>
      <c r="B5" s="5" t="s">
        <v>5</v>
      </c>
      <c r="C5" s="4" t="s">
        <v>16</v>
      </c>
      <c r="D5" s="7" t="s">
        <v>17</v>
      </c>
      <c r="E5" s="10" t="s">
        <v>18</v>
      </c>
      <c r="F5" s="11"/>
      <c r="G5" s="11"/>
      <c r="H5" s="9">
        <v>22000</v>
      </c>
      <c r="I5" s="29">
        <f t="shared" si="0"/>
        <v>2.0897371110714272E-2</v>
      </c>
      <c r="J5" s="28"/>
    </row>
    <row r="6" spans="1:10" ht="60" x14ac:dyDescent="0.2">
      <c r="A6" s="4" t="s">
        <v>15</v>
      </c>
      <c r="B6" s="5" t="s">
        <v>5</v>
      </c>
      <c r="C6" s="4" t="s">
        <v>19</v>
      </c>
      <c r="D6" s="7" t="s">
        <v>20</v>
      </c>
      <c r="E6" s="7" t="s">
        <v>21</v>
      </c>
      <c r="F6" s="11"/>
      <c r="G6" s="11"/>
      <c r="H6" s="9">
        <v>3250</v>
      </c>
      <c r="I6" s="27">
        <f t="shared" si="0"/>
        <v>3.0871116413555173E-3</v>
      </c>
      <c r="J6" s="28"/>
    </row>
    <row r="7" spans="1:10" ht="60" x14ac:dyDescent="0.2">
      <c r="A7" s="4" t="s">
        <v>15</v>
      </c>
      <c r="B7" s="5" t="s">
        <v>5</v>
      </c>
      <c r="C7" s="4" t="s">
        <v>22</v>
      </c>
      <c r="D7" s="7" t="s">
        <v>23</v>
      </c>
      <c r="E7" s="7" t="s">
        <v>21</v>
      </c>
      <c r="F7" s="11"/>
      <c r="G7" s="11"/>
      <c r="H7" s="9">
        <v>3250</v>
      </c>
      <c r="I7" s="27">
        <f t="shared" si="0"/>
        <v>3.0871116413555173E-3</v>
      </c>
      <c r="J7" s="28"/>
    </row>
    <row r="8" spans="1:10" ht="45" x14ac:dyDescent="0.2">
      <c r="A8" s="6" t="s">
        <v>24</v>
      </c>
      <c r="B8" s="5" t="s">
        <v>25</v>
      </c>
      <c r="C8" s="12" t="s">
        <v>26</v>
      </c>
      <c r="D8" s="7" t="s">
        <v>27</v>
      </c>
      <c r="E8" s="30" t="s">
        <v>28</v>
      </c>
      <c r="F8" s="12"/>
      <c r="G8" s="12"/>
      <c r="H8" s="9">
        <v>20055</v>
      </c>
      <c r="I8" s="29">
        <f t="shared" si="0"/>
        <v>1.9049853528426124E-2</v>
      </c>
      <c r="J8" s="13" t="s">
        <v>63</v>
      </c>
    </row>
    <row r="9" spans="1:10" ht="60" x14ac:dyDescent="0.2">
      <c r="A9" s="6" t="s">
        <v>24</v>
      </c>
      <c r="B9" s="5" t="s">
        <v>5</v>
      </c>
      <c r="C9" s="12" t="s">
        <v>29</v>
      </c>
      <c r="D9" s="7" t="s">
        <v>30</v>
      </c>
      <c r="E9" s="30" t="s">
        <v>31</v>
      </c>
      <c r="F9" s="12"/>
      <c r="G9" s="12"/>
      <c r="H9" s="9">
        <v>30083</v>
      </c>
      <c r="I9" s="29">
        <f t="shared" si="0"/>
        <v>2.8575255232891703E-2</v>
      </c>
      <c r="J9" s="31" t="s">
        <v>64</v>
      </c>
    </row>
    <row r="10" spans="1:10" ht="75" x14ac:dyDescent="0.2">
      <c r="A10" s="6" t="s">
        <v>24</v>
      </c>
      <c r="B10" s="5" t="s">
        <v>5</v>
      </c>
      <c r="C10" s="12" t="s">
        <v>32</v>
      </c>
      <c r="D10" s="7" t="s">
        <v>33</v>
      </c>
      <c r="E10" s="30" t="s">
        <v>8</v>
      </c>
      <c r="F10" s="12"/>
      <c r="G10" s="12"/>
      <c r="H10" s="9">
        <v>10028</v>
      </c>
      <c r="I10" s="29">
        <f t="shared" si="0"/>
        <v>9.5254017044655789E-3</v>
      </c>
      <c r="J10" s="31" t="s">
        <v>65</v>
      </c>
    </row>
    <row r="11" spans="1:10" ht="75" x14ac:dyDescent="0.2">
      <c r="A11" s="6" t="s">
        <v>24</v>
      </c>
      <c r="B11" s="5" t="s">
        <v>25</v>
      </c>
      <c r="C11" s="12" t="s">
        <v>34</v>
      </c>
      <c r="D11" s="7" t="s">
        <v>35</v>
      </c>
      <c r="E11" s="30" t="s">
        <v>36</v>
      </c>
      <c r="F11" s="12"/>
      <c r="G11" s="12"/>
      <c r="H11" s="9">
        <v>127067</v>
      </c>
      <c r="I11" s="29">
        <f t="shared" si="0"/>
        <v>0.12069846613296048</v>
      </c>
      <c r="J11" s="31" t="s">
        <v>66</v>
      </c>
    </row>
    <row r="12" spans="1:10" ht="60" x14ac:dyDescent="0.2">
      <c r="A12" s="6" t="s">
        <v>24</v>
      </c>
      <c r="B12" s="5" t="s">
        <v>25</v>
      </c>
      <c r="C12" s="12" t="s">
        <v>37</v>
      </c>
      <c r="D12" s="7" t="s">
        <v>35</v>
      </c>
      <c r="E12" s="7" t="s">
        <v>38</v>
      </c>
      <c r="F12" s="12"/>
      <c r="G12" s="12"/>
      <c r="H12" s="9">
        <v>393020</v>
      </c>
      <c r="I12" s="29">
        <f t="shared" si="0"/>
        <v>0.37332203608786013</v>
      </c>
      <c r="J12" s="13"/>
    </row>
    <row r="13" spans="1:10" ht="75" x14ac:dyDescent="0.2">
      <c r="A13" s="6" t="s">
        <v>24</v>
      </c>
      <c r="B13" s="5" t="s">
        <v>25</v>
      </c>
      <c r="C13" s="12" t="s">
        <v>39</v>
      </c>
      <c r="D13" s="7" t="s">
        <v>40</v>
      </c>
      <c r="E13" s="30" t="s">
        <v>41</v>
      </c>
      <c r="F13" s="12" t="s">
        <v>9</v>
      </c>
      <c r="G13" s="12"/>
      <c r="H13" s="9">
        <v>307283</v>
      </c>
      <c r="I13" s="29">
        <f t="shared" si="0"/>
        <v>0.29188213122789153</v>
      </c>
      <c r="J13" s="31" t="s">
        <v>67</v>
      </c>
    </row>
    <row r="14" spans="1:10" ht="75" x14ac:dyDescent="0.2">
      <c r="A14" s="6" t="s">
        <v>24</v>
      </c>
      <c r="B14" s="5" t="s">
        <v>25</v>
      </c>
      <c r="C14" s="12" t="s">
        <v>42</v>
      </c>
      <c r="D14" s="7" t="s">
        <v>28</v>
      </c>
      <c r="E14" s="7" t="s">
        <v>43</v>
      </c>
      <c r="F14" s="12" t="s">
        <v>28</v>
      </c>
      <c r="G14" s="12" t="s">
        <v>36</v>
      </c>
      <c r="H14" s="9">
        <v>55000</v>
      </c>
      <c r="I14" s="27">
        <f t="shared" si="0"/>
        <v>5.2243427776785679E-2</v>
      </c>
      <c r="J14" s="13"/>
    </row>
    <row r="15" spans="1:10" ht="75" x14ac:dyDescent="0.2">
      <c r="A15" s="6" t="s">
        <v>24</v>
      </c>
      <c r="B15" s="5" t="s">
        <v>25</v>
      </c>
      <c r="C15" s="12" t="s">
        <v>44</v>
      </c>
      <c r="D15" s="7" t="s">
        <v>45</v>
      </c>
      <c r="E15" s="30" t="s">
        <v>36</v>
      </c>
      <c r="F15" s="12" t="s">
        <v>31</v>
      </c>
      <c r="G15" s="12" t="s">
        <v>38</v>
      </c>
      <c r="H15" s="9">
        <v>77489</v>
      </c>
      <c r="I15" s="29">
        <f t="shared" si="0"/>
        <v>7.3605290454460834E-2</v>
      </c>
      <c r="J15" s="13"/>
    </row>
    <row r="16" spans="1:10" ht="60" x14ac:dyDescent="0.2">
      <c r="A16" s="6" t="s">
        <v>24</v>
      </c>
      <c r="B16" s="5" t="s">
        <v>25</v>
      </c>
      <c r="C16" s="12" t="s">
        <v>46</v>
      </c>
      <c r="D16" s="7" t="s">
        <v>47</v>
      </c>
      <c r="E16" s="7" t="s">
        <v>38</v>
      </c>
      <c r="F16" s="12"/>
      <c r="G16" s="12"/>
      <c r="H16" s="9">
        <v>37990</v>
      </c>
      <c r="I16" s="29">
        <f t="shared" si="0"/>
        <v>3.6085960386183419E-2</v>
      </c>
      <c r="J16" s="13"/>
    </row>
    <row r="17" spans="1:10" ht="45" x14ac:dyDescent="0.2">
      <c r="A17" s="6" t="s">
        <v>24</v>
      </c>
      <c r="B17" s="5" t="s">
        <v>25</v>
      </c>
      <c r="C17" s="12" t="s">
        <v>48</v>
      </c>
      <c r="D17" s="7" t="s">
        <v>49</v>
      </c>
      <c r="E17" s="7" t="s">
        <v>38</v>
      </c>
      <c r="F17" s="12"/>
      <c r="G17" s="12"/>
      <c r="H17" s="9">
        <v>10028</v>
      </c>
      <c r="I17" s="29">
        <f t="shared" si="0"/>
        <v>9.5254017044655789E-3</v>
      </c>
      <c r="J17" s="31" t="s">
        <v>68</v>
      </c>
    </row>
    <row r="18" spans="1:10" ht="60" x14ac:dyDescent="0.2">
      <c r="A18" s="6" t="s">
        <v>53</v>
      </c>
      <c r="B18" s="5" t="s">
        <v>5</v>
      </c>
      <c r="C18" s="12" t="s">
        <v>50</v>
      </c>
      <c r="D18" s="7" t="s">
        <v>51</v>
      </c>
      <c r="E18" s="7" t="s">
        <v>52</v>
      </c>
      <c r="F18" s="12"/>
      <c r="G18" s="12"/>
      <c r="H18" s="9">
        <v>50000</v>
      </c>
      <c r="I18" s="29">
        <f t="shared" si="0"/>
        <v>4.7494025251623342E-2</v>
      </c>
      <c r="J18" s="13"/>
    </row>
    <row r="19" spans="1:10" ht="110.25" x14ac:dyDescent="0.2">
      <c r="A19" s="32" t="s">
        <v>24</v>
      </c>
      <c r="B19" s="33" t="s">
        <v>5</v>
      </c>
      <c r="C19" s="34" t="s">
        <v>54</v>
      </c>
      <c r="D19" s="35" t="s">
        <v>55</v>
      </c>
      <c r="E19" s="36" t="s">
        <v>56</v>
      </c>
      <c r="F19" s="34"/>
      <c r="G19" s="34"/>
      <c r="H19" s="37">
        <v>200000</v>
      </c>
      <c r="I19" s="29">
        <f t="shared" si="0"/>
        <v>0.18997610100649337</v>
      </c>
      <c r="J19" s="13"/>
    </row>
    <row r="20" spans="1:10" ht="15.75" customHeight="1" x14ac:dyDescent="0.25">
      <c r="A20" s="14" t="s">
        <v>69</v>
      </c>
      <c r="B20" s="15"/>
      <c r="C20" s="15"/>
      <c r="D20" s="15"/>
      <c r="E20" s="15"/>
      <c r="F20" s="15"/>
      <c r="G20" s="16"/>
      <c r="H20" s="17">
        <f>SUM(H2:H17)</f>
        <v>1118243</v>
      </c>
      <c r="I20" s="18" t="s">
        <v>70</v>
      </c>
      <c r="J20" s="19"/>
    </row>
    <row r="21" spans="1:10" ht="15.75" customHeight="1" x14ac:dyDescent="0.25">
      <c r="A21" s="14" t="s">
        <v>71</v>
      </c>
      <c r="B21" s="15"/>
      <c r="C21" s="15"/>
      <c r="D21" s="15"/>
      <c r="E21" s="15"/>
      <c r="F21" s="15"/>
      <c r="G21" s="16"/>
      <c r="H21" s="20">
        <f>H20+H18</f>
        <v>1168243</v>
      </c>
      <c r="I21" s="21"/>
      <c r="J21" s="22"/>
    </row>
    <row r="22" spans="1:10" ht="15.75" customHeight="1" x14ac:dyDescent="0.25">
      <c r="A22" s="14" t="s">
        <v>72</v>
      </c>
      <c r="B22" s="15"/>
      <c r="C22" s="15"/>
      <c r="D22" s="15"/>
      <c r="E22" s="15"/>
      <c r="F22" s="15"/>
      <c r="G22" s="16"/>
      <c r="H22" s="23">
        <f>SUM(H2:H19)</f>
        <v>1368243</v>
      </c>
      <c r="I22" s="24">
        <f>H21-H16-H15</f>
        <v>1052764</v>
      </c>
      <c r="J22" s="25"/>
    </row>
    <row r="24" spans="1:10" x14ac:dyDescent="0.2">
      <c r="H24" s="26"/>
    </row>
  </sheetData>
  <mergeCells count="5">
    <mergeCell ref="A20:G20"/>
    <mergeCell ref="I20:J21"/>
    <mergeCell ref="A21:G21"/>
    <mergeCell ref="A22:G22"/>
    <mergeCell ref="I22:J22"/>
  </mergeCells>
  <pageMargins left="0.511811024" right="0.511811024" top="0.78740157499999996" bottom="0.78740157499999996" header="0.31496062000000002" footer="0.31496062000000002"/>
  <pageSetup paperSize="9" scale="6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2017-02-17T20:15:51Z</dcterms:created>
  <dcterms:modified xsi:type="dcterms:W3CDTF">2017-02-17T20:19:35Z</dcterms:modified>
</cp:coreProperties>
</file>