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5" windowWidth="22995" windowHeight="9915"/>
  </bookViews>
  <sheets>
    <sheet name="Contratos e Convênios" sheetId="2" r:id="rId1"/>
  </sheets>
  <definedNames>
    <definedName name="_xlnm._FilterDatabase" localSheetId="0" hidden="1">'Contratos e Convênios'!$A$2:$J$54</definedName>
    <definedName name="_xlnm.Print_Area" localSheetId="0">'Contratos e Convênios'!$A$2:$J$54</definedName>
  </definedNames>
  <calcPr calcId="144525"/>
</workbook>
</file>

<file path=xl/calcChain.xml><?xml version="1.0" encoding="utf-8"?>
<calcChain xmlns="http://schemas.openxmlformats.org/spreadsheetml/2006/main">
  <c r="J39" i="2" l="1"/>
  <c r="J35" i="2"/>
  <c r="J9" i="2"/>
  <c r="J23" i="2"/>
  <c r="J3" i="2"/>
  <c r="J50" i="2"/>
</calcChain>
</file>

<file path=xl/sharedStrings.xml><?xml version="1.0" encoding="utf-8"?>
<sst xmlns="http://schemas.openxmlformats.org/spreadsheetml/2006/main" count="405" uniqueCount="173">
  <si>
    <t>Ano</t>
  </si>
  <si>
    <t xml:space="preserve">Aditivos </t>
  </si>
  <si>
    <t xml:space="preserve">Nº Processo </t>
  </si>
  <si>
    <t xml:space="preserve">Objeto </t>
  </si>
  <si>
    <t xml:space="preserve">Contratada </t>
  </si>
  <si>
    <t xml:space="preserve">Situação </t>
  </si>
  <si>
    <t xml:space="preserve">Vigência </t>
  </si>
  <si>
    <t>Valor</t>
  </si>
  <si>
    <t>Prestação de Serviços</t>
  </si>
  <si>
    <t>Aquisição</t>
  </si>
  <si>
    <t xml:space="preserve">Tipo Contrato </t>
  </si>
  <si>
    <t>Vigente</t>
  </si>
  <si>
    <t>ALBERFLEX INDÚSTRIA DE MÓVEIS LTDA (CNPJ:60.656.774/0001-05)</t>
  </si>
  <si>
    <t>Contratação de empresa especializada em fornecimento, montagem e instalação de mobiliário.</t>
  </si>
  <si>
    <t>374695/2016</t>
  </si>
  <si>
    <t>SR LOCAÇÃO E SERVIÇOS LTDA ME (CNPJ:11.399.304/0001-90)</t>
  </si>
  <si>
    <t>Prestação de serviços</t>
  </si>
  <si>
    <t>OFICIAL TERCEIRIZAÇÃO DE SERVIÇOS GERAIS LTDA ME (CNPJ:13.820.328/0001-04)</t>
  </si>
  <si>
    <t>345978/2016</t>
  </si>
  <si>
    <t>CLARO S.A (CNPJ:40.432.544/0001-47)</t>
  </si>
  <si>
    <t>344843/2016</t>
  </si>
  <si>
    <t>LESSA E MOURA CONTABILIDADE E CONSULTORIA EMPRESARIAL S/C (CNPJ:04.307.530/0001-38)</t>
  </si>
  <si>
    <t>ALVES E BARROS ADVOGADOS E CONSULTORIA (CNPJ:08.932.818/0001-54)</t>
  </si>
  <si>
    <t>345983/2016</t>
  </si>
  <si>
    <t>EMPRESA BRASILEIRA DE CORREIOS E TELEGRAFOS (CNPJ:34.028.316/0004-56)</t>
  </si>
  <si>
    <t>M A DOS ANJOS COMERCIO E SERVIÇOS DE INFORMATICA LTDA (CNPJ:10.840.082/0001-36)</t>
  </si>
  <si>
    <t>345987/2016</t>
  </si>
  <si>
    <t>LYSTURISMO VIAGENS E PASSAGENS LTDA-ME (CNPJ:12.212.064/0001-35)</t>
  </si>
  <si>
    <t>342499/2016</t>
  </si>
  <si>
    <t>Contratação de serviço de natureza continuada, por intermédio de operadora ou agência de viagens, para cotação, reserva e fornecimento de passagens aéreas nacionais e internacionais.</t>
  </si>
  <si>
    <t>ALFREDO ANTONIO CESAR REBELO (CPF:408.220.284-68)</t>
  </si>
  <si>
    <t>Aluguel</t>
  </si>
  <si>
    <t>BORDSETE COMÉRCIO EIRELI - EPP (CNPJ:12.466.706/0001-22)</t>
  </si>
  <si>
    <t>348054/2016</t>
  </si>
  <si>
    <t>BRITO E VENCESLAU CONSTRUÇÃO LTDA EPP (CNPJ:20.664.378/0001-05)</t>
  </si>
  <si>
    <t>C DE A MARQUES DA SILVA (CNPJ:12.257.857/0001-70)</t>
  </si>
  <si>
    <t>359156/2016</t>
  </si>
  <si>
    <t>IZABEL ALVI GOMES 03444076401 (CNPJ:16.768.058/0001-10)</t>
  </si>
  <si>
    <t>344850/2016</t>
  </si>
  <si>
    <t>JULIO CESAR DE LIMA VIANA 11927096405 (CNPJ:22.580.976/0001-13)</t>
  </si>
  <si>
    <t>GLOBAL AR COMÉRCIO DE REFRIGERAÇÃO LTDA (CNPJ:66.110.404/0011-18)</t>
  </si>
  <si>
    <t>ALFA EPIS COMERCIO LTDA (CNPJ:03.059.880/0001-60)</t>
  </si>
  <si>
    <t>CENTRO DE DIAGNÓSTICOS LUFER LTDA - ME (CNPJ:17.191.092/0001-37)</t>
  </si>
  <si>
    <t>378892/2016</t>
  </si>
  <si>
    <t>R2 CONNECT - RODRIGUES GUEDES LTDA (CNPJ:06.325.843/0001-44)</t>
  </si>
  <si>
    <t>3388870/2016</t>
  </si>
  <si>
    <t>SERGIO VAZ CEZAR 03490017900 (CNPJ:15.020.179/0001-16)</t>
  </si>
  <si>
    <t>388875/2016</t>
  </si>
  <si>
    <t>CAROLINA OLIVEIRA CAVALCANTI SOARES - ERELI ME (CNPJ:18.287.709/0001-85)</t>
  </si>
  <si>
    <t>394961/2016</t>
  </si>
  <si>
    <t>CARMEN BEATRIZ DE MELO NUNES (CNPJ:24.454.532/0001-67)</t>
  </si>
  <si>
    <t>PREVENSEGURANÇA - CONSULTORIA LTDA (CNPJ:14.562.344/0001-07)</t>
  </si>
  <si>
    <t>COOPERATIVA DE PRODUÇÃO E TRABALHO DOS JORNALISTAS E GRÁFICOS DO ESTADO DE ALAGOAS (CNPJ:08.951.056/0001-33)</t>
  </si>
  <si>
    <t xml:space="preserve">Prestação pela ECT (Empresa de Correios e Telégrafos) de serviços que atendam às necessidades do CAU/AL (Sedex, Carta Comercial e Mala Direta Postal Básica). </t>
  </si>
  <si>
    <t>Contratação de empresa para locação de veículos para atender as necessidades do CAU/AL</t>
  </si>
  <si>
    <t>Contratação de empresa para prestação de serviços de limpeza com o fornecimento de material.</t>
  </si>
  <si>
    <t>Contratação de empresa para prestação de serviços de assessoria contábil para atender as necessidades do CAU/AL.</t>
  </si>
  <si>
    <t>Contratação de empresa para prestação de serviços de assessoria juridica para atender as necessidades do CAU/AL.</t>
  </si>
  <si>
    <t>Contratação de empresa para o fornecimento de fardamento aos funcionários do CAU/AL.</t>
  </si>
  <si>
    <t>Contratação de empresa especializada  na prestação de serviços de assessoria de imprensa e comunicação jornalística e institucional.</t>
  </si>
  <si>
    <t xml:space="preserve">Contratação de empresa especializada na prestação de serviços na elaboração dos programas de segurança do trabalho, PCMSO – Programa de Controle Médico de Saúde Ocupacional e o PPRA – Programa de Prevenção de Riscos Ambientais, programas estabelecidos pelas NR-7 e NR-9 respectivamente. </t>
  </si>
  <si>
    <t>Contratação de empresa especializada na prestação de serviços na elaboração do ASO, as condições e procedimentos deverão ser realizados de acordo com as disposições contidas na NR – 7.</t>
  </si>
  <si>
    <t>Contratação de solução corporativa de conectividade sem fio, para acesso à Internet, correio eletrônico, mensagens de texto, por meio de aparelhos móveis, para comunicação de voz e dados, com as características de serviços póspagos, via rede móvel, com tecnologia digital.</t>
  </si>
  <si>
    <t>Contratação de empresa especializada para REFORMA DA SEDE DO CONSELHO DE ARQUITETURA E URBANISMO DE ALAGOAS – CAU/AL, conforme as especificações contidas neste Edital e seus anexos.</t>
  </si>
  <si>
    <t>Contratação de empresa especializada para aquisição de 01 (um) ar condicionado Split modelo Hi Wall de 12.000 BTUs, 01 (um) Split modelo Hi Wall de 18.000 BTUs, 02 (dois) Split modelo Hi Wall de 30.000 BTUs e 02 (dois) Split modelo Cassete de 60.000 BTUs, conforme Edital e seus anexos.</t>
  </si>
  <si>
    <t>Contratação de empresa para o fornecimento de materiais de expediente para atendimento das necessidades do CAU/AL</t>
  </si>
  <si>
    <t>Contratação de empresa especializana na elaboração de plano de Marketing do CAU/AL.</t>
  </si>
  <si>
    <t>Contratação de empresa especializada no fornecimento de equipamentos de proteção individual aos funcionários do CAU/AL.</t>
  </si>
  <si>
    <t>Contratação de empresa para o fornecimento de equipamentos de informática para atender as necessidades do CAU/AL.</t>
  </si>
  <si>
    <t>Contratação de empresa especializada para o transporte dos equipamentos e mobiliários do CAU/AL para a nova sede.</t>
  </si>
  <si>
    <t>Contratação de empresa especializada para a locação de vagas de garagem.</t>
  </si>
  <si>
    <t>Contratação de empresa na prestação de serviços de publicação de matérias de caráter oficial em jornal de circulação dentro do Estado de Alagoas.</t>
  </si>
  <si>
    <t>Contratação de empresa para prestação de serviços de manutenção preventiva e corretiva de aparelhos de ar condicionado</t>
  </si>
  <si>
    <t>compra com entrega imediata</t>
  </si>
  <si>
    <t>não vigente</t>
  </si>
  <si>
    <t>15/05/2015 a 15/05/2016</t>
  </si>
  <si>
    <t>04/03/2016 a 31/08/2016</t>
  </si>
  <si>
    <t>28/06/2016 a 30/06/2017</t>
  </si>
  <si>
    <t>07/06/2016 a 04/12/2016</t>
  </si>
  <si>
    <t>12/04/2016 a 12/04/2016</t>
  </si>
  <si>
    <t>01/07/2016 a 01/07/2017</t>
  </si>
  <si>
    <t>01/07/2015 a 01/07/2016</t>
  </si>
  <si>
    <t>004/2013</t>
  </si>
  <si>
    <t>005/2013</t>
  </si>
  <si>
    <t>24/09/2015 a 24/09/2016</t>
  </si>
  <si>
    <t>003/2012</t>
  </si>
  <si>
    <t>24/09/2016 a 24/09/2017</t>
  </si>
  <si>
    <t>Locação de sala comercial no Ed. Harmony Trade Center, sala 519 - Rua Dr. José Afonso de Melo, n. 118 - CEP: 57036-510.</t>
  </si>
  <si>
    <t>039/2013</t>
  </si>
  <si>
    <t>01/07/2013 a 01/07/2014</t>
  </si>
  <si>
    <t>01/07/2014 a 01/07/2015</t>
  </si>
  <si>
    <t>014/2014</t>
  </si>
  <si>
    <t>vigente</t>
  </si>
  <si>
    <t>024/2015</t>
  </si>
  <si>
    <t>387893/2016</t>
  </si>
  <si>
    <t>9912337747/2013</t>
  </si>
  <si>
    <t>142/2013</t>
  </si>
  <si>
    <t>17/05/2012 a 16/05/2014</t>
  </si>
  <si>
    <t>16/05/2014 a 16/05/2015</t>
  </si>
  <si>
    <t>002/2012</t>
  </si>
  <si>
    <t>005/2014</t>
  </si>
  <si>
    <t>005/2015</t>
  </si>
  <si>
    <t>24/09/2012 a 24/09/2013</t>
  </si>
  <si>
    <t>24/09/2013 a 24/09/2014</t>
  </si>
  <si>
    <t>24/09/2014 a 24/09/2015</t>
  </si>
  <si>
    <t>223/2013</t>
  </si>
  <si>
    <t>007/2012</t>
  </si>
  <si>
    <t>009/2014</t>
  </si>
  <si>
    <t>010/2015</t>
  </si>
  <si>
    <t>001/2013</t>
  </si>
  <si>
    <t>27/05/2013 a 27/05/2014</t>
  </si>
  <si>
    <t>27/05/2014 a 27/05/2015</t>
  </si>
  <si>
    <t>27/05/2015 a 27/05/2016</t>
  </si>
  <si>
    <t>27/05/2016 a 27/05/2017</t>
  </si>
  <si>
    <t>390814/2016</t>
  </si>
  <si>
    <t>01/04/2012 a 31/05/2013</t>
  </si>
  <si>
    <t>001/2012</t>
  </si>
  <si>
    <t>09/2012</t>
  </si>
  <si>
    <t>097/2013</t>
  </si>
  <si>
    <t>004/2014</t>
  </si>
  <si>
    <t>019/2015</t>
  </si>
  <si>
    <t>003/2013</t>
  </si>
  <si>
    <t>038/2013</t>
  </si>
  <si>
    <t>012/2014</t>
  </si>
  <si>
    <t>016/2015</t>
  </si>
  <si>
    <t>Desconto de 4% sob o valor da faturamento bruto de vendas, excluidas as tarias de embarque</t>
  </si>
  <si>
    <t>006/2013</t>
  </si>
  <si>
    <t>05/08/2013 a 05/08/2014</t>
  </si>
  <si>
    <t>05/08/2014 a 05/08/2015</t>
  </si>
  <si>
    <t>05/08/2015 a 05/08/2016</t>
  </si>
  <si>
    <t>05/08/2016 a 05/08/2017</t>
  </si>
  <si>
    <t>132/2013</t>
  </si>
  <si>
    <t>015/2014</t>
  </si>
  <si>
    <t>020/2015</t>
  </si>
  <si>
    <t>037/2013</t>
  </si>
  <si>
    <t>013/2014</t>
  </si>
  <si>
    <t>044/2015</t>
  </si>
  <si>
    <t>05/01/2013 a 05/01/2014</t>
  </si>
  <si>
    <t>05/01/2014 a 05/01/2015</t>
  </si>
  <si>
    <t>05/01/2016 a 05/01/2017</t>
  </si>
  <si>
    <t>06/07/2016 a 06/07/2017</t>
  </si>
  <si>
    <t>397967/2016</t>
  </si>
  <si>
    <t>005/2016</t>
  </si>
  <si>
    <t>050/2013</t>
  </si>
  <si>
    <t>010/2014</t>
  </si>
  <si>
    <t>002/2016</t>
  </si>
  <si>
    <t>OES</t>
  </si>
  <si>
    <t>OEC</t>
  </si>
  <si>
    <t>358488/2016</t>
  </si>
  <si>
    <t>366374/2016</t>
  </si>
  <si>
    <t>004/2016</t>
  </si>
  <si>
    <t>397001/2016</t>
  </si>
  <si>
    <t>362704/2016</t>
  </si>
  <si>
    <t>003/2016</t>
  </si>
  <si>
    <t>ARP-01/2016</t>
  </si>
  <si>
    <t xml:space="preserve">341918/2016 </t>
  </si>
  <si>
    <t xml:space="preserve">368211/2016 </t>
  </si>
  <si>
    <t>003/2015</t>
  </si>
  <si>
    <t>TP-01/2015-Segunda chamada</t>
  </si>
  <si>
    <t>363271/2016</t>
  </si>
  <si>
    <t>01/09/2015 a 01/04/2016</t>
  </si>
  <si>
    <t>01/04/2016 a 31/07/2016</t>
  </si>
  <si>
    <t>-</t>
  </si>
  <si>
    <t>25/11/2015 a 24/11/2016</t>
  </si>
  <si>
    <t>25/11/2013 a 24/11/2014</t>
  </si>
  <si>
    <t>25/11/2014 a 24/11/2015</t>
  </si>
  <si>
    <t>011/2014</t>
  </si>
  <si>
    <t>023/2015</t>
  </si>
  <si>
    <t>Contratos e Convênios</t>
  </si>
  <si>
    <t>Contratação de empresa para prestação de  serviços de locação de multifuncional com o fornecimento de toner e manutenção para atender as necessidades do CAU/AL.</t>
  </si>
  <si>
    <t>Contratação de solução corporativa de conectividade sem fio, para acesso à Internet, correio eletrônico, mensagens de texto, por meio de aparelhos móveis, para comunicação de voz e dados, com as características de serviços póspagos, via rede móvel, com tecnologia digital.(Adesão ARP CAU/BR)</t>
  </si>
  <si>
    <t>Desconto de 4% sob o valor da faturamento bruto de vendas, excluidas as tarifas de embarque</t>
  </si>
  <si>
    <t xml:space="preserve"> NºContrato /Convênio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</si>
</sst>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7"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6"/>
      <color theme="1"/>
      <name val="Calibri"/>
      <family val="2"/>
      <scheme val="minor"/>
    </font>
    <font>
      <b/>
      <sz val="12"/>
      <color theme="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37675A"/>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2" fillId="0" borderId="0" xfId="0" applyFont="1"/>
    <xf numFmtId="0" fontId="3" fillId="2" borderId="1" xfId="0" applyFont="1" applyFill="1" applyBorder="1" applyAlignment="1">
      <alignment horizontal="center" vertical="center"/>
    </xf>
    <xf numFmtId="44" fontId="3" fillId="2" borderId="1" xfId="1" applyFont="1" applyFill="1" applyBorder="1" applyAlignment="1">
      <alignment vertical="center"/>
    </xf>
    <xf numFmtId="0" fontId="2" fillId="0" borderId="0" xfId="0" applyFont="1" applyAlignment="1">
      <alignment horizontal="center" vertical="center"/>
    </xf>
    <xf numFmtId="44" fontId="2" fillId="0" borderId="0" xfId="1" applyFont="1"/>
    <xf numFmtId="0" fontId="3" fillId="2" borderId="1" xfId="0" applyFont="1" applyFill="1" applyBorder="1" applyAlignment="1">
      <alignment horizontal="justify"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14"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shrinkToFit="1"/>
    </xf>
    <xf numFmtId="49" fontId="3" fillId="2" borderId="1" xfId="0" applyNumberFormat="1" applyFont="1" applyFill="1" applyBorder="1" applyAlignment="1">
      <alignment horizontal="left" vertical="center" wrapText="1"/>
    </xf>
    <xf numFmtId="9" fontId="3" fillId="2" borderId="1" xfId="1" applyNumberFormat="1" applyFont="1" applyFill="1" applyBorder="1" applyAlignment="1">
      <alignment vertical="center" wrapText="1"/>
    </xf>
    <xf numFmtId="44" fontId="3" fillId="2" borderId="1" xfId="1" applyFont="1" applyFill="1" applyBorder="1" applyAlignment="1">
      <alignment horizontal="right" vertical="center" shrinkToFit="1"/>
    </xf>
    <xf numFmtId="0" fontId="5"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3" fillId="4" borderId="1" xfId="0" applyNumberFormat="1" applyFont="1" applyFill="1" applyBorder="1" applyAlignment="1">
      <alignment horizontal="center" vertical="center" shrinkToFit="1"/>
    </xf>
    <xf numFmtId="0" fontId="3" fillId="4" borderId="1" xfId="0" applyFont="1" applyFill="1" applyBorder="1" applyAlignment="1">
      <alignment horizontal="justify" vertical="center" wrapText="1"/>
    </xf>
    <xf numFmtId="49" fontId="3" fillId="4"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44" fontId="3" fillId="4" borderId="1" xfId="1" applyFont="1" applyFill="1" applyBorder="1" applyAlignment="1">
      <alignment vertical="center"/>
    </xf>
    <xf numFmtId="14" fontId="3" fillId="4" borderId="1" xfId="0" applyNumberFormat="1" applyFont="1" applyFill="1" applyBorder="1" applyAlignment="1">
      <alignment horizontal="center" vertical="center" wrapText="1"/>
    </xf>
    <xf numFmtId="9" fontId="3" fillId="4" borderId="1" xfId="1" applyNumberFormat="1" applyFont="1" applyFill="1" applyBorder="1" applyAlignment="1">
      <alignment vertical="center" wrapText="1"/>
    </xf>
    <xf numFmtId="49" fontId="3" fillId="4" borderId="1" xfId="0" applyNumberFormat="1" applyFont="1" applyFill="1" applyBorder="1" applyAlignment="1">
      <alignment horizontal="center" vertical="center" wrapText="1" shrinkToFit="1"/>
    </xf>
    <xf numFmtId="0" fontId="3" fillId="4" borderId="1" xfId="0" applyFont="1" applyFill="1" applyBorder="1" applyAlignment="1">
      <alignment horizontal="justify" vertical="center"/>
    </xf>
    <xf numFmtId="44" fontId="3" fillId="4" borderId="1" xfId="1" applyFont="1" applyFill="1" applyBorder="1" applyAlignment="1">
      <alignment horizontal="right" vertical="center" shrinkToFit="1"/>
    </xf>
    <xf numFmtId="0" fontId="3" fillId="4" borderId="1" xfId="0" applyFont="1" applyFill="1" applyBorder="1" applyAlignment="1">
      <alignment vertical="center" wrapText="1"/>
    </xf>
    <xf numFmtId="0" fontId="6" fillId="0" borderId="0" xfId="0" applyFont="1"/>
    <xf numFmtId="14" fontId="6" fillId="0" borderId="0" xfId="0" applyNumberFormat="1" applyFont="1"/>
    <xf numFmtId="44" fontId="6" fillId="0" borderId="0" xfId="0" applyNumberFormat="1" applyFont="1"/>
    <xf numFmtId="0" fontId="6" fillId="2" borderId="0" xfId="0" applyFont="1" applyFill="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wrapText="1"/>
    </xf>
    <xf numFmtId="14" fontId="6" fillId="0" borderId="0" xfId="0" applyNumberFormat="1" applyFont="1" applyAlignment="1">
      <alignment horizontal="center" vertical="center" wrapText="1"/>
    </xf>
    <xf numFmtId="44" fontId="6" fillId="0" borderId="0" xfId="1" applyFont="1"/>
    <xf numFmtId="0" fontId="6" fillId="0" borderId="0" xfId="0" applyFont="1" applyAlignment="1">
      <alignment horizontal="center" vertical="center" wrapText="1"/>
    </xf>
    <xf numFmtId="0" fontId="4" fillId="0" borderId="1" xfId="0" applyFont="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view="pageBreakPreview" zoomScale="60" zoomScaleNormal="100" workbookViewId="0">
      <pane ySplit="2" topLeftCell="A3" activePane="bottomLeft" state="frozen"/>
      <selection pane="bottomLeft" activeCell="M4" sqref="M4"/>
    </sheetView>
  </sheetViews>
  <sheetFormatPr defaultColWidth="16" defaultRowHeight="12.75" x14ac:dyDescent="0.2"/>
  <cols>
    <col min="1" max="1" width="16" style="1"/>
    <col min="2" max="2" width="16" style="4"/>
    <col min="3" max="3" width="16" style="9"/>
    <col min="4" max="5" width="16" style="4"/>
    <col min="6" max="6" width="16" style="1"/>
    <col min="7" max="7" width="16" style="10"/>
    <col min="8" max="8" width="16" style="4"/>
    <col min="9" max="9" width="16" style="12"/>
    <col min="10" max="10" width="16" style="5"/>
    <col min="11" max="16384" width="16" style="1"/>
  </cols>
  <sheetData>
    <row r="1" spans="1:10" ht="21" x14ac:dyDescent="0.2">
      <c r="A1" s="41" t="s">
        <v>168</v>
      </c>
      <c r="B1" s="41"/>
      <c r="C1" s="41"/>
      <c r="D1" s="41"/>
      <c r="E1" s="41"/>
      <c r="F1" s="41"/>
      <c r="G1" s="41"/>
      <c r="H1" s="41"/>
      <c r="I1" s="41"/>
      <c r="J1" s="41"/>
    </row>
    <row r="2" spans="1:10" ht="31.5" x14ac:dyDescent="0.2">
      <c r="A2" s="18" t="s">
        <v>0</v>
      </c>
      <c r="B2" s="18" t="s">
        <v>172</v>
      </c>
      <c r="C2" s="18" t="s">
        <v>1</v>
      </c>
      <c r="D2" s="18" t="s">
        <v>2</v>
      </c>
      <c r="E2" s="18" t="s">
        <v>10</v>
      </c>
      <c r="F2" s="18" t="s">
        <v>3</v>
      </c>
      <c r="G2" s="18" t="s">
        <v>4</v>
      </c>
      <c r="H2" s="18" t="s">
        <v>5</v>
      </c>
      <c r="I2" s="18" t="s">
        <v>6</v>
      </c>
      <c r="J2" s="18" t="s">
        <v>7</v>
      </c>
    </row>
    <row r="3" spans="1:10" s="31" customFormat="1" ht="102" x14ac:dyDescent="0.2">
      <c r="A3" s="2">
        <v>2012</v>
      </c>
      <c r="B3" s="2" t="s">
        <v>99</v>
      </c>
      <c r="C3" s="2" t="s">
        <v>162</v>
      </c>
      <c r="D3" s="14" t="s">
        <v>99</v>
      </c>
      <c r="E3" s="2" t="s">
        <v>31</v>
      </c>
      <c r="F3" s="6" t="s">
        <v>87</v>
      </c>
      <c r="G3" s="15" t="s">
        <v>30</v>
      </c>
      <c r="H3" s="8" t="s">
        <v>74</v>
      </c>
      <c r="I3" s="8" t="s">
        <v>97</v>
      </c>
      <c r="J3" s="3">
        <f>3991.32*12+50874.96</f>
        <v>98770.8</v>
      </c>
    </row>
    <row r="4" spans="1:10" s="31" customFormat="1" ht="280.5" x14ac:dyDescent="0.2">
      <c r="A4" s="19">
        <v>2012</v>
      </c>
      <c r="B4" s="19" t="s">
        <v>85</v>
      </c>
      <c r="C4" s="19" t="s">
        <v>162</v>
      </c>
      <c r="D4" s="20" t="s">
        <v>106</v>
      </c>
      <c r="E4" s="19" t="s">
        <v>16</v>
      </c>
      <c r="F4" s="21" t="s">
        <v>170</v>
      </c>
      <c r="G4" s="22" t="s">
        <v>19</v>
      </c>
      <c r="H4" s="19" t="s">
        <v>74</v>
      </c>
      <c r="I4" s="23" t="s">
        <v>102</v>
      </c>
      <c r="J4" s="24">
        <v>10846.32</v>
      </c>
    </row>
    <row r="5" spans="1:10" s="31" customFormat="1" ht="114.75" x14ac:dyDescent="0.2">
      <c r="A5" s="2">
        <v>2012</v>
      </c>
      <c r="B5" s="2" t="s">
        <v>116</v>
      </c>
      <c r="C5" s="2" t="s">
        <v>162</v>
      </c>
      <c r="D5" s="14" t="s">
        <v>117</v>
      </c>
      <c r="E5" s="2" t="s">
        <v>8</v>
      </c>
      <c r="F5" s="6" t="s">
        <v>56</v>
      </c>
      <c r="G5" s="15" t="s">
        <v>21</v>
      </c>
      <c r="H5" s="2" t="s">
        <v>74</v>
      </c>
      <c r="I5" s="8" t="s">
        <v>115</v>
      </c>
      <c r="J5" s="3">
        <v>39000</v>
      </c>
    </row>
    <row r="6" spans="1:10" s="31" customFormat="1" ht="89.25" x14ac:dyDescent="0.2">
      <c r="A6" s="19">
        <v>2013</v>
      </c>
      <c r="B6" s="19" t="s">
        <v>82</v>
      </c>
      <c r="C6" s="19" t="s">
        <v>162</v>
      </c>
      <c r="D6" s="20" t="s">
        <v>88</v>
      </c>
      <c r="E6" s="19" t="s">
        <v>16</v>
      </c>
      <c r="F6" s="21" t="s">
        <v>54</v>
      </c>
      <c r="G6" s="22" t="s">
        <v>15</v>
      </c>
      <c r="H6" s="19" t="s">
        <v>74</v>
      </c>
      <c r="I6" s="23" t="s">
        <v>89</v>
      </c>
      <c r="J6" s="24">
        <v>11760</v>
      </c>
    </row>
    <row r="7" spans="1:10" s="31" customFormat="1" ht="140.25" x14ac:dyDescent="0.2">
      <c r="A7" s="2">
        <v>2013</v>
      </c>
      <c r="B7" s="2" t="s">
        <v>95</v>
      </c>
      <c r="C7" s="2" t="s">
        <v>162</v>
      </c>
      <c r="D7" s="14" t="s">
        <v>96</v>
      </c>
      <c r="E7" s="2" t="s">
        <v>16</v>
      </c>
      <c r="F7" s="6" t="s">
        <v>53</v>
      </c>
      <c r="G7" s="15" t="s">
        <v>24</v>
      </c>
      <c r="H7" s="2" t="s">
        <v>74</v>
      </c>
      <c r="I7" s="8" t="s">
        <v>164</v>
      </c>
      <c r="J7" s="3">
        <v>3000</v>
      </c>
    </row>
    <row r="8" spans="1:10" s="31" customFormat="1" ht="255" x14ac:dyDescent="0.2">
      <c r="A8" s="19">
        <v>2013</v>
      </c>
      <c r="B8" s="19" t="s">
        <v>85</v>
      </c>
      <c r="C8" s="19">
        <v>1</v>
      </c>
      <c r="D8" s="20" t="s">
        <v>105</v>
      </c>
      <c r="E8" s="19" t="s">
        <v>16</v>
      </c>
      <c r="F8" s="21" t="s">
        <v>62</v>
      </c>
      <c r="G8" s="22" t="s">
        <v>19</v>
      </c>
      <c r="H8" s="19" t="s">
        <v>74</v>
      </c>
      <c r="I8" s="23" t="s">
        <v>103</v>
      </c>
      <c r="J8" s="24">
        <v>10846.32</v>
      </c>
    </row>
    <row r="9" spans="1:10" s="31" customFormat="1" ht="114.75" x14ac:dyDescent="0.2">
      <c r="A9" s="2">
        <v>2013</v>
      </c>
      <c r="B9" s="2" t="s">
        <v>109</v>
      </c>
      <c r="C9" s="2" t="s">
        <v>162</v>
      </c>
      <c r="D9" s="14" t="s">
        <v>118</v>
      </c>
      <c r="E9" s="2" t="s">
        <v>8</v>
      </c>
      <c r="F9" s="6" t="s">
        <v>56</v>
      </c>
      <c r="G9" s="15" t="s">
        <v>21</v>
      </c>
      <c r="H9" s="2" t="s">
        <v>74</v>
      </c>
      <c r="I9" s="8" t="s">
        <v>110</v>
      </c>
      <c r="J9" s="3">
        <f>13*2800</f>
        <v>36400</v>
      </c>
    </row>
    <row r="10" spans="1:10" s="31" customFormat="1" ht="165.75" x14ac:dyDescent="0.2">
      <c r="A10" s="19">
        <v>2013</v>
      </c>
      <c r="B10" s="19" t="s">
        <v>121</v>
      </c>
      <c r="C10" s="19" t="s">
        <v>162</v>
      </c>
      <c r="D10" s="20" t="s">
        <v>122</v>
      </c>
      <c r="E10" s="19" t="s">
        <v>16</v>
      </c>
      <c r="F10" s="21" t="s">
        <v>29</v>
      </c>
      <c r="G10" s="22" t="s">
        <v>27</v>
      </c>
      <c r="H10" s="19" t="s">
        <v>74</v>
      </c>
      <c r="I10" s="25" t="s">
        <v>89</v>
      </c>
      <c r="J10" s="26" t="s">
        <v>171</v>
      </c>
    </row>
    <row r="11" spans="1:10" s="31" customFormat="1" ht="114.75" x14ac:dyDescent="0.2">
      <c r="A11" s="2">
        <v>2013</v>
      </c>
      <c r="B11" s="2" t="s">
        <v>126</v>
      </c>
      <c r="C11" s="2" t="s">
        <v>162</v>
      </c>
      <c r="D11" s="14" t="s">
        <v>131</v>
      </c>
      <c r="E11" s="2" t="s">
        <v>8</v>
      </c>
      <c r="F11" s="6" t="s">
        <v>57</v>
      </c>
      <c r="G11" s="15" t="s">
        <v>22</v>
      </c>
      <c r="H11" s="2" t="s">
        <v>74</v>
      </c>
      <c r="I11" s="8" t="s">
        <v>127</v>
      </c>
      <c r="J11" s="3">
        <v>40680</v>
      </c>
    </row>
    <row r="12" spans="1:10" s="31" customFormat="1" ht="89.25" x14ac:dyDescent="0.2">
      <c r="A12" s="19">
        <v>2013</v>
      </c>
      <c r="B12" s="19" t="s">
        <v>83</v>
      </c>
      <c r="C12" s="19" t="s">
        <v>162</v>
      </c>
      <c r="D12" s="20" t="s">
        <v>134</v>
      </c>
      <c r="E12" s="19" t="s">
        <v>16</v>
      </c>
      <c r="F12" s="21" t="s">
        <v>55</v>
      </c>
      <c r="G12" s="22" t="s">
        <v>17</v>
      </c>
      <c r="H12" s="19" t="s">
        <v>74</v>
      </c>
      <c r="I12" s="23" t="s">
        <v>89</v>
      </c>
      <c r="J12" s="24">
        <v>13200</v>
      </c>
    </row>
    <row r="13" spans="1:10" s="31" customFormat="1" ht="165.75" x14ac:dyDescent="0.2">
      <c r="A13" s="2">
        <v>2013</v>
      </c>
      <c r="B13" s="2" t="s">
        <v>109</v>
      </c>
      <c r="C13" s="2" t="s">
        <v>162</v>
      </c>
      <c r="D13" s="14" t="s">
        <v>143</v>
      </c>
      <c r="E13" s="2" t="s">
        <v>8</v>
      </c>
      <c r="F13" s="6" t="s">
        <v>169</v>
      </c>
      <c r="G13" s="15" t="s">
        <v>25</v>
      </c>
      <c r="H13" s="2" t="s">
        <v>74</v>
      </c>
      <c r="I13" s="13" t="s">
        <v>137</v>
      </c>
      <c r="J13" s="3">
        <v>2400</v>
      </c>
    </row>
    <row r="14" spans="1:10" s="31" customFormat="1" ht="102" x14ac:dyDescent="0.2">
      <c r="A14" s="19">
        <v>2014</v>
      </c>
      <c r="B14" s="19" t="s">
        <v>99</v>
      </c>
      <c r="C14" s="19">
        <v>1</v>
      </c>
      <c r="D14" s="20" t="s">
        <v>100</v>
      </c>
      <c r="E14" s="19" t="s">
        <v>31</v>
      </c>
      <c r="F14" s="21" t="s">
        <v>87</v>
      </c>
      <c r="G14" s="22" t="s">
        <v>30</v>
      </c>
      <c r="H14" s="23" t="s">
        <v>74</v>
      </c>
      <c r="I14" s="23" t="s">
        <v>98</v>
      </c>
      <c r="J14" s="24">
        <v>54934.8</v>
      </c>
    </row>
    <row r="15" spans="1:10" s="31" customFormat="1" ht="89.25" x14ac:dyDescent="0.2">
      <c r="A15" s="2">
        <v>2014</v>
      </c>
      <c r="B15" s="2" t="s">
        <v>82</v>
      </c>
      <c r="C15" s="2">
        <v>1</v>
      </c>
      <c r="D15" s="14" t="s">
        <v>91</v>
      </c>
      <c r="E15" s="2" t="s">
        <v>16</v>
      </c>
      <c r="F15" s="6" t="s">
        <v>54</v>
      </c>
      <c r="G15" s="15" t="s">
        <v>15</v>
      </c>
      <c r="H15" s="2" t="s">
        <v>74</v>
      </c>
      <c r="I15" s="8" t="s">
        <v>90</v>
      </c>
      <c r="J15" s="3">
        <v>11760</v>
      </c>
    </row>
    <row r="16" spans="1:10" s="31" customFormat="1" ht="140.25" x14ac:dyDescent="0.2">
      <c r="A16" s="19">
        <v>2014</v>
      </c>
      <c r="B16" s="19" t="s">
        <v>95</v>
      </c>
      <c r="C16" s="19">
        <v>1</v>
      </c>
      <c r="D16" s="20" t="s">
        <v>166</v>
      </c>
      <c r="E16" s="19" t="s">
        <v>16</v>
      </c>
      <c r="F16" s="21" t="s">
        <v>53</v>
      </c>
      <c r="G16" s="22" t="s">
        <v>24</v>
      </c>
      <c r="H16" s="19" t="s">
        <v>74</v>
      </c>
      <c r="I16" s="23" t="s">
        <v>165</v>
      </c>
      <c r="J16" s="24">
        <v>3000</v>
      </c>
    </row>
    <row r="17" spans="1:12" s="31" customFormat="1" ht="255" x14ac:dyDescent="0.2">
      <c r="A17" s="2">
        <v>2014</v>
      </c>
      <c r="B17" s="2" t="s">
        <v>85</v>
      </c>
      <c r="C17" s="2">
        <v>2</v>
      </c>
      <c r="D17" s="14" t="s">
        <v>107</v>
      </c>
      <c r="E17" s="2" t="s">
        <v>16</v>
      </c>
      <c r="F17" s="6" t="s">
        <v>62</v>
      </c>
      <c r="G17" s="15" t="s">
        <v>19</v>
      </c>
      <c r="H17" s="2" t="s">
        <v>74</v>
      </c>
      <c r="I17" s="8" t="s">
        <v>104</v>
      </c>
      <c r="J17" s="3">
        <v>10846.32</v>
      </c>
    </row>
    <row r="18" spans="1:12" s="31" customFormat="1" ht="114.75" x14ac:dyDescent="0.2">
      <c r="A18" s="19">
        <v>2014</v>
      </c>
      <c r="B18" s="19" t="s">
        <v>109</v>
      </c>
      <c r="C18" s="19">
        <v>1</v>
      </c>
      <c r="D18" s="20" t="s">
        <v>119</v>
      </c>
      <c r="E18" s="19" t="s">
        <v>8</v>
      </c>
      <c r="F18" s="21" t="s">
        <v>56</v>
      </c>
      <c r="G18" s="22" t="s">
        <v>21</v>
      </c>
      <c r="H18" s="19" t="s">
        <v>74</v>
      </c>
      <c r="I18" s="23" t="s">
        <v>111</v>
      </c>
      <c r="J18" s="24">
        <v>38506</v>
      </c>
      <c r="L18" s="32"/>
    </row>
    <row r="19" spans="1:12" s="31" customFormat="1" ht="165.75" x14ac:dyDescent="0.2">
      <c r="A19" s="2">
        <v>2014</v>
      </c>
      <c r="B19" s="2" t="s">
        <v>121</v>
      </c>
      <c r="C19" s="2">
        <v>1</v>
      </c>
      <c r="D19" s="14" t="s">
        <v>123</v>
      </c>
      <c r="E19" s="2" t="s">
        <v>16</v>
      </c>
      <c r="F19" s="6" t="s">
        <v>29</v>
      </c>
      <c r="G19" s="15" t="s">
        <v>27</v>
      </c>
      <c r="H19" s="2" t="s">
        <v>74</v>
      </c>
      <c r="I19" s="13" t="s">
        <v>90</v>
      </c>
      <c r="J19" s="16" t="s">
        <v>125</v>
      </c>
      <c r="L19" s="32"/>
    </row>
    <row r="20" spans="1:12" s="31" customFormat="1" ht="114.75" x14ac:dyDescent="0.2">
      <c r="A20" s="19">
        <v>2014</v>
      </c>
      <c r="B20" s="19" t="s">
        <v>126</v>
      </c>
      <c r="C20" s="19">
        <v>1</v>
      </c>
      <c r="D20" s="20" t="s">
        <v>132</v>
      </c>
      <c r="E20" s="19" t="s">
        <v>8</v>
      </c>
      <c r="F20" s="21" t="s">
        <v>57</v>
      </c>
      <c r="G20" s="22" t="s">
        <v>22</v>
      </c>
      <c r="H20" s="19" t="s">
        <v>74</v>
      </c>
      <c r="I20" s="23" t="s">
        <v>128</v>
      </c>
      <c r="J20" s="24">
        <v>43320</v>
      </c>
    </row>
    <row r="21" spans="1:12" s="31" customFormat="1" ht="89.25" x14ac:dyDescent="0.2">
      <c r="A21" s="2">
        <v>2014</v>
      </c>
      <c r="B21" s="2" t="s">
        <v>83</v>
      </c>
      <c r="C21" s="2">
        <v>1</v>
      </c>
      <c r="D21" s="14" t="s">
        <v>135</v>
      </c>
      <c r="E21" s="2" t="s">
        <v>16</v>
      </c>
      <c r="F21" s="6" t="s">
        <v>55</v>
      </c>
      <c r="G21" s="15" t="s">
        <v>17</v>
      </c>
      <c r="H21" s="2" t="s">
        <v>74</v>
      </c>
      <c r="I21" s="8" t="s">
        <v>90</v>
      </c>
      <c r="J21" s="3">
        <v>14328.96</v>
      </c>
      <c r="L21" s="33"/>
    </row>
    <row r="22" spans="1:12" s="31" customFormat="1" ht="165.75" x14ac:dyDescent="0.2">
      <c r="A22" s="19">
        <v>2014</v>
      </c>
      <c r="B22" s="19" t="s">
        <v>109</v>
      </c>
      <c r="C22" s="19">
        <v>1</v>
      </c>
      <c r="D22" s="20" t="s">
        <v>144</v>
      </c>
      <c r="E22" s="19" t="s">
        <v>8</v>
      </c>
      <c r="F22" s="21" t="s">
        <v>169</v>
      </c>
      <c r="G22" s="22" t="s">
        <v>25</v>
      </c>
      <c r="H22" s="19" t="s">
        <v>74</v>
      </c>
      <c r="I22" s="25" t="s">
        <v>138</v>
      </c>
      <c r="J22" s="24">
        <v>2400</v>
      </c>
    </row>
    <row r="23" spans="1:12" s="31" customFormat="1" ht="102" x14ac:dyDescent="0.2">
      <c r="A23" s="2">
        <v>2015</v>
      </c>
      <c r="B23" s="2" t="s">
        <v>99</v>
      </c>
      <c r="C23" s="2">
        <v>2</v>
      </c>
      <c r="D23" s="14" t="s">
        <v>101</v>
      </c>
      <c r="E23" s="2" t="s">
        <v>31</v>
      </c>
      <c r="F23" s="6" t="s">
        <v>87</v>
      </c>
      <c r="G23" s="15" t="s">
        <v>30</v>
      </c>
      <c r="H23" s="8" t="s">
        <v>74</v>
      </c>
      <c r="I23" s="8" t="s">
        <v>75</v>
      </c>
      <c r="J23" s="3">
        <f>4577.9*12</f>
        <v>54934.799999999996</v>
      </c>
    </row>
    <row r="24" spans="1:12" s="31" customFormat="1" ht="89.25" x14ac:dyDescent="0.2">
      <c r="A24" s="19">
        <v>2015</v>
      </c>
      <c r="B24" s="19" t="s">
        <v>82</v>
      </c>
      <c r="C24" s="19">
        <v>2</v>
      </c>
      <c r="D24" s="20" t="s">
        <v>93</v>
      </c>
      <c r="E24" s="19" t="s">
        <v>16</v>
      </c>
      <c r="F24" s="21" t="s">
        <v>54</v>
      </c>
      <c r="G24" s="22" t="s">
        <v>15</v>
      </c>
      <c r="H24" s="19" t="s">
        <v>74</v>
      </c>
      <c r="I24" s="23" t="s">
        <v>81</v>
      </c>
      <c r="J24" s="24">
        <v>11760</v>
      </c>
    </row>
    <row r="25" spans="1:12" s="31" customFormat="1" ht="140.25" x14ac:dyDescent="0.2">
      <c r="A25" s="2">
        <v>2015</v>
      </c>
      <c r="B25" s="2" t="s">
        <v>95</v>
      </c>
      <c r="C25" s="2">
        <v>2</v>
      </c>
      <c r="D25" s="14" t="s">
        <v>167</v>
      </c>
      <c r="E25" s="2" t="s">
        <v>16</v>
      </c>
      <c r="F25" s="6" t="s">
        <v>53</v>
      </c>
      <c r="G25" s="15" t="s">
        <v>24</v>
      </c>
      <c r="H25" s="2" t="s">
        <v>92</v>
      </c>
      <c r="I25" s="8" t="s">
        <v>163</v>
      </c>
      <c r="J25" s="3">
        <v>3000</v>
      </c>
    </row>
    <row r="26" spans="1:12" s="31" customFormat="1" ht="255" x14ac:dyDescent="0.2">
      <c r="A26" s="19">
        <v>2015</v>
      </c>
      <c r="B26" s="19" t="s">
        <v>85</v>
      </c>
      <c r="C26" s="19">
        <v>3</v>
      </c>
      <c r="D26" s="20" t="s">
        <v>108</v>
      </c>
      <c r="E26" s="19" t="s">
        <v>16</v>
      </c>
      <c r="F26" s="21" t="s">
        <v>62</v>
      </c>
      <c r="G26" s="22" t="s">
        <v>19</v>
      </c>
      <c r="H26" s="19" t="s">
        <v>74</v>
      </c>
      <c r="I26" s="23" t="s">
        <v>84</v>
      </c>
      <c r="J26" s="24">
        <v>10846.32</v>
      </c>
    </row>
    <row r="27" spans="1:12" s="31" customFormat="1" ht="114.75" x14ac:dyDescent="0.2">
      <c r="A27" s="2">
        <v>2015</v>
      </c>
      <c r="B27" s="2" t="s">
        <v>109</v>
      </c>
      <c r="C27" s="2">
        <v>2</v>
      </c>
      <c r="D27" s="14" t="s">
        <v>120</v>
      </c>
      <c r="E27" s="2" t="s">
        <v>8</v>
      </c>
      <c r="F27" s="6" t="s">
        <v>56</v>
      </c>
      <c r="G27" s="15" t="s">
        <v>21</v>
      </c>
      <c r="H27" s="2" t="s">
        <v>74</v>
      </c>
      <c r="I27" s="8" t="s">
        <v>112</v>
      </c>
      <c r="J27" s="3">
        <v>41691.519999999997</v>
      </c>
    </row>
    <row r="28" spans="1:12" s="31" customFormat="1" ht="165.75" x14ac:dyDescent="0.2">
      <c r="A28" s="19">
        <v>2015</v>
      </c>
      <c r="B28" s="19" t="s">
        <v>121</v>
      </c>
      <c r="C28" s="19">
        <v>2</v>
      </c>
      <c r="D28" s="20" t="s">
        <v>124</v>
      </c>
      <c r="E28" s="19" t="s">
        <v>16</v>
      </c>
      <c r="F28" s="21" t="s">
        <v>29</v>
      </c>
      <c r="G28" s="22" t="s">
        <v>27</v>
      </c>
      <c r="H28" s="19" t="s">
        <v>74</v>
      </c>
      <c r="I28" s="25" t="s">
        <v>81</v>
      </c>
      <c r="J28" s="26" t="s">
        <v>125</v>
      </c>
    </row>
    <row r="29" spans="1:12" s="31" customFormat="1" ht="114.75" x14ac:dyDescent="0.2">
      <c r="A29" s="2">
        <v>2015</v>
      </c>
      <c r="B29" s="2" t="s">
        <v>126</v>
      </c>
      <c r="C29" s="2">
        <v>2</v>
      </c>
      <c r="D29" s="14" t="s">
        <v>133</v>
      </c>
      <c r="E29" s="2" t="s">
        <v>8</v>
      </c>
      <c r="F29" s="6" t="s">
        <v>57</v>
      </c>
      <c r="G29" s="15" t="s">
        <v>22</v>
      </c>
      <c r="H29" s="2" t="s">
        <v>74</v>
      </c>
      <c r="I29" s="8" t="s">
        <v>129</v>
      </c>
      <c r="J29" s="3">
        <v>47460</v>
      </c>
    </row>
    <row r="30" spans="1:12" s="31" customFormat="1" ht="89.25" x14ac:dyDescent="0.2">
      <c r="A30" s="19">
        <v>2015</v>
      </c>
      <c r="B30" s="19" t="s">
        <v>83</v>
      </c>
      <c r="C30" s="19">
        <v>2</v>
      </c>
      <c r="D30" s="20" t="s">
        <v>136</v>
      </c>
      <c r="E30" s="19" t="s">
        <v>16</v>
      </c>
      <c r="F30" s="21" t="s">
        <v>55</v>
      </c>
      <c r="G30" s="22" t="s">
        <v>17</v>
      </c>
      <c r="H30" s="19" t="s">
        <v>74</v>
      </c>
      <c r="I30" s="23" t="s">
        <v>81</v>
      </c>
      <c r="J30" s="24">
        <v>15946.56</v>
      </c>
    </row>
    <row r="31" spans="1:12" s="34" customFormat="1" ht="165.75" x14ac:dyDescent="0.2">
      <c r="A31" s="2">
        <v>2015</v>
      </c>
      <c r="B31" s="2" t="s">
        <v>109</v>
      </c>
      <c r="C31" s="2">
        <v>2</v>
      </c>
      <c r="D31" s="14" t="s">
        <v>26</v>
      </c>
      <c r="E31" s="2" t="s">
        <v>8</v>
      </c>
      <c r="F31" s="6" t="s">
        <v>169</v>
      </c>
      <c r="G31" s="15" t="s">
        <v>25</v>
      </c>
      <c r="H31" s="2" t="s">
        <v>11</v>
      </c>
      <c r="I31" s="13" t="s">
        <v>139</v>
      </c>
      <c r="J31" s="3">
        <v>2400</v>
      </c>
    </row>
    <row r="32" spans="1:12" s="34" customFormat="1" ht="191.25" x14ac:dyDescent="0.2">
      <c r="A32" s="19">
        <v>2015</v>
      </c>
      <c r="B32" s="19" t="s">
        <v>157</v>
      </c>
      <c r="C32" s="19" t="s">
        <v>162</v>
      </c>
      <c r="D32" s="27" t="s">
        <v>158</v>
      </c>
      <c r="E32" s="19" t="s">
        <v>8</v>
      </c>
      <c r="F32" s="28" t="s">
        <v>63</v>
      </c>
      <c r="G32" s="22" t="s">
        <v>34</v>
      </c>
      <c r="H32" s="19" t="s">
        <v>74</v>
      </c>
      <c r="I32" s="23" t="s">
        <v>160</v>
      </c>
      <c r="J32" s="24">
        <v>161699.4</v>
      </c>
    </row>
    <row r="33" spans="1:10" s="34" customFormat="1" ht="89.25" x14ac:dyDescent="0.2">
      <c r="A33" s="2">
        <v>2016</v>
      </c>
      <c r="B33" s="2" t="s">
        <v>82</v>
      </c>
      <c r="C33" s="2">
        <v>3</v>
      </c>
      <c r="D33" s="14" t="s">
        <v>94</v>
      </c>
      <c r="E33" s="2" t="s">
        <v>16</v>
      </c>
      <c r="F33" s="6" t="s">
        <v>54</v>
      </c>
      <c r="G33" s="15" t="s">
        <v>15</v>
      </c>
      <c r="H33" s="2" t="s">
        <v>92</v>
      </c>
      <c r="I33" s="8" t="s">
        <v>80</v>
      </c>
      <c r="J33" s="3">
        <v>11760</v>
      </c>
    </row>
    <row r="34" spans="1:10" s="34" customFormat="1" ht="255" x14ac:dyDescent="0.2">
      <c r="A34" s="19">
        <v>2016</v>
      </c>
      <c r="B34" s="19" t="s">
        <v>85</v>
      </c>
      <c r="C34" s="19">
        <v>4</v>
      </c>
      <c r="D34" s="20" t="s">
        <v>20</v>
      </c>
      <c r="E34" s="19" t="s">
        <v>16</v>
      </c>
      <c r="F34" s="21" t="s">
        <v>62</v>
      </c>
      <c r="G34" s="22" t="s">
        <v>19</v>
      </c>
      <c r="H34" s="19" t="s">
        <v>11</v>
      </c>
      <c r="I34" s="23" t="s">
        <v>86</v>
      </c>
      <c r="J34" s="24">
        <v>10846.32</v>
      </c>
    </row>
    <row r="35" spans="1:10" s="34" customFormat="1" ht="114.75" x14ac:dyDescent="0.2">
      <c r="A35" s="2">
        <v>2016</v>
      </c>
      <c r="B35" s="2" t="s">
        <v>109</v>
      </c>
      <c r="C35" s="2">
        <v>3</v>
      </c>
      <c r="D35" s="14" t="s">
        <v>114</v>
      </c>
      <c r="E35" s="2" t="s">
        <v>8</v>
      </c>
      <c r="F35" s="6" t="s">
        <v>56</v>
      </c>
      <c r="G35" s="15" t="s">
        <v>21</v>
      </c>
      <c r="H35" s="2" t="s">
        <v>11</v>
      </c>
      <c r="I35" s="8" t="s">
        <v>113</v>
      </c>
      <c r="J35" s="3">
        <f>13*3504.6</f>
        <v>45559.799999999996</v>
      </c>
    </row>
    <row r="36" spans="1:10" s="34" customFormat="1" ht="165.75" x14ac:dyDescent="0.2">
      <c r="A36" s="19">
        <v>2016</v>
      </c>
      <c r="B36" s="19" t="s">
        <v>121</v>
      </c>
      <c r="C36" s="19">
        <v>3</v>
      </c>
      <c r="D36" s="20" t="s">
        <v>28</v>
      </c>
      <c r="E36" s="19" t="s">
        <v>16</v>
      </c>
      <c r="F36" s="21" t="s">
        <v>29</v>
      </c>
      <c r="G36" s="22" t="s">
        <v>27</v>
      </c>
      <c r="H36" s="19" t="s">
        <v>11</v>
      </c>
      <c r="I36" s="25" t="s">
        <v>80</v>
      </c>
      <c r="J36" s="26" t="s">
        <v>125</v>
      </c>
    </row>
    <row r="37" spans="1:10" s="34" customFormat="1" ht="114.75" x14ac:dyDescent="0.2">
      <c r="A37" s="2">
        <v>2016</v>
      </c>
      <c r="B37" s="2" t="s">
        <v>126</v>
      </c>
      <c r="C37" s="2">
        <v>3</v>
      </c>
      <c r="D37" s="14" t="s">
        <v>23</v>
      </c>
      <c r="E37" s="2" t="s">
        <v>8</v>
      </c>
      <c r="F37" s="6" t="s">
        <v>57</v>
      </c>
      <c r="G37" s="15" t="s">
        <v>22</v>
      </c>
      <c r="H37" s="2" t="s">
        <v>11</v>
      </c>
      <c r="I37" s="8" t="s">
        <v>130</v>
      </c>
      <c r="J37" s="3">
        <v>47460</v>
      </c>
    </row>
    <row r="38" spans="1:10" s="34" customFormat="1" ht="89.25" x14ac:dyDescent="0.2">
      <c r="A38" s="19">
        <v>2016</v>
      </c>
      <c r="B38" s="19" t="s">
        <v>83</v>
      </c>
      <c r="C38" s="19">
        <v>3</v>
      </c>
      <c r="D38" s="20" t="s">
        <v>18</v>
      </c>
      <c r="E38" s="19" t="s">
        <v>16</v>
      </c>
      <c r="F38" s="21" t="s">
        <v>55</v>
      </c>
      <c r="G38" s="22" t="s">
        <v>17</v>
      </c>
      <c r="H38" s="19" t="s">
        <v>92</v>
      </c>
      <c r="I38" s="23" t="s">
        <v>80</v>
      </c>
      <c r="J38" s="24">
        <v>15946.56</v>
      </c>
    </row>
    <row r="39" spans="1:10" s="31" customFormat="1" ht="165.75" x14ac:dyDescent="0.2">
      <c r="A39" s="2">
        <v>2016</v>
      </c>
      <c r="B39" s="2" t="s">
        <v>142</v>
      </c>
      <c r="C39" s="2" t="s">
        <v>162</v>
      </c>
      <c r="D39" s="14" t="s">
        <v>141</v>
      </c>
      <c r="E39" s="2" t="s">
        <v>8</v>
      </c>
      <c r="F39" s="6" t="s">
        <v>169</v>
      </c>
      <c r="G39" s="15" t="s">
        <v>25</v>
      </c>
      <c r="H39" s="2" t="s">
        <v>11</v>
      </c>
      <c r="I39" s="13" t="s">
        <v>140</v>
      </c>
      <c r="J39" s="3">
        <f>200*12</f>
        <v>2400</v>
      </c>
    </row>
    <row r="40" spans="1:10" s="31" customFormat="1" ht="76.5" x14ac:dyDescent="0.2">
      <c r="A40" s="19">
        <v>2016</v>
      </c>
      <c r="B40" s="19" t="s">
        <v>147</v>
      </c>
      <c r="C40" s="19" t="s">
        <v>162</v>
      </c>
      <c r="D40" s="20" t="s">
        <v>33</v>
      </c>
      <c r="E40" s="19" t="s">
        <v>9</v>
      </c>
      <c r="F40" s="28" t="s">
        <v>58</v>
      </c>
      <c r="G40" s="22" t="s">
        <v>32</v>
      </c>
      <c r="H40" s="19" t="s">
        <v>74</v>
      </c>
      <c r="I40" s="23" t="s">
        <v>73</v>
      </c>
      <c r="J40" s="24">
        <v>1200</v>
      </c>
    </row>
    <row r="41" spans="1:10" s="31" customFormat="1" ht="191.25" x14ac:dyDescent="0.2">
      <c r="A41" s="2">
        <v>2016</v>
      </c>
      <c r="B41" s="2" t="s">
        <v>157</v>
      </c>
      <c r="C41" s="2">
        <v>1</v>
      </c>
      <c r="D41" s="14" t="s">
        <v>159</v>
      </c>
      <c r="E41" s="2" t="s">
        <v>8</v>
      </c>
      <c r="F41" s="7" t="s">
        <v>63</v>
      </c>
      <c r="G41" s="15" t="s">
        <v>34</v>
      </c>
      <c r="H41" s="2" t="s">
        <v>74</v>
      </c>
      <c r="I41" s="8" t="s">
        <v>161</v>
      </c>
      <c r="J41" s="3">
        <v>53735.94</v>
      </c>
    </row>
    <row r="42" spans="1:10" s="31" customFormat="1" ht="102" x14ac:dyDescent="0.2">
      <c r="A42" s="19">
        <v>2016</v>
      </c>
      <c r="B42" s="19" t="s">
        <v>147</v>
      </c>
      <c r="C42" s="19" t="s">
        <v>162</v>
      </c>
      <c r="D42" s="20" t="s">
        <v>36</v>
      </c>
      <c r="E42" s="19" t="s">
        <v>9</v>
      </c>
      <c r="F42" s="28" t="s">
        <v>65</v>
      </c>
      <c r="G42" s="22" t="s">
        <v>35</v>
      </c>
      <c r="H42" s="19" t="s">
        <v>74</v>
      </c>
      <c r="I42" s="23" t="s">
        <v>73</v>
      </c>
      <c r="J42" s="24">
        <v>1988.6</v>
      </c>
    </row>
    <row r="43" spans="1:10" s="31" customFormat="1" ht="89.25" x14ac:dyDescent="0.2">
      <c r="A43" s="2">
        <v>2016</v>
      </c>
      <c r="B43" s="2" t="s">
        <v>145</v>
      </c>
      <c r="C43" s="2" t="s">
        <v>162</v>
      </c>
      <c r="D43" s="14" t="s">
        <v>38</v>
      </c>
      <c r="E43" s="2" t="s">
        <v>16</v>
      </c>
      <c r="F43" s="7" t="s">
        <v>66</v>
      </c>
      <c r="G43" s="15" t="s">
        <v>37</v>
      </c>
      <c r="H43" s="2" t="s">
        <v>74</v>
      </c>
      <c r="I43" s="8" t="s">
        <v>76</v>
      </c>
      <c r="J43" s="3">
        <v>5000</v>
      </c>
    </row>
    <row r="44" spans="1:10" s="31" customFormat="1" ht="114.75" x14ac:dyDescent="0.2">
      <c r="A44" s="19">
        <v>2016</v>
      </c>
      <c r="B44" s="19" t="s">
        <v>146</v>
      </c>
      <c r="C44" s="19" t="s">
        <v>162</v>
      </c>
      <c r="D44" s="20" t="s">
        <v>156</v>
      </c>
      <c r="E44" s="19" t="s">
        <v>16</v>
      </c>
      <c r="F44" s="28" t="s">
        <v>72</v>
      </c>
      <c r="G44" s="22" t="s">
        <v>39</v>
      </c>
      <c r="H44" s="19" t="s">
        <v>74</v>
      </c>
      <c r="I44" s="23" t="s">
        <v>73</v>
      </c>
      <c r="J44" s="24">
        <v>1200</v>
      </c>
    </row>
    <row r="45" spans="1:10" s="31" customFormat="1" ht="255" x14ac:dyDescent="0.2">
      <c r="A45" s="2">
        <v>2016</v>
      </c>
      <c r="B45" s="2" t="s">
        <v>147</v>
      </c>
      <c r="C45" s="2" t="s">
        <v>162</v>
      </c>
      <c r="D45" s="2" t="s">
        <v>148</v>
      </c>
      <c r="E45" s="2" t="s">
        <v>9</v>
      </c>
      <c r="F45" s="7" t="s">
        <v>64</v>
      </c>
      <c r="G45" s="15" t="s">
        <v>40</v>
      </c>
      <c r="H45" s="2" t="s">
        <v>74</v>
      </c>
      <c r="I45" s="8" t="s">
        <v>73</v>
      </c>
      <c r="J45" s="17">
        <v>26250</v>
      </c>
    </row>
    <row r="46" spans="1:10" s="31" customFormat="1" ht="114.75" x14ac:dyDescent="0.2">
      <c r="A46" s="19">
        <v>2016</v>
      </c>
      <c r="B46" s="19" t="s">
        <v>147</v>
      </c>
      <c r="C46" s="19" t="s">
        <v>162</v>
      </c>
      <c r="D46" s="19" t="s">
        <v>155</v>
      </c>
      <c r="E46" s="19" t="s">
        <v>9</v>
      </c>
      <c r="F46" s="28" t="s">
        <v>67</v>
      </c>
      <c r="G46" s="22" t="s">
        <v>41</v>
      </c>
      <c r="H46" s="19" t="s">
        <v>74</v>
      </c>
      <c r="I46" s="23" t="s">
        <v>73</v>
      </c>
      <c r="J46" s="29">
        <v>950.1</v>
      </c>
    </row>
    <row r="47" spans="1:10" s="31" customFormat="1" ht="191.25" x14ac:dyDescent="0.2">
      <c r="A47" s="2">
        <v>2016</v>
      </c>
      <c r="B47" s="2" t="s">
        <v>146</v>
      </c>
      <c r="C47" s="2" t="s">
        <v>162</v>
      </c>
      <c r="D47" s="14" t="s">
        <v>43</v>
      </c>
      <c r="E47" s="2" t="s">
        <v>16</v>
      </c>
      <c r="F47" s="7" t="s">
        <v>61</v>
      </c>
      <c r="G47" s="15" t="s">
        <v>42</v>
      </c>
      <c r="H47" s="2" t="s">
        <v>74</v>
      </c>
      <c r="I47" s="8" t="s">
        <v>73</v>
      </c>
      <c r="J47" s="17">
        <v>180</v>
      </c>
    </row>
    <row r="48" spans="1:10" s="31" customFormat="1" ht="102" x14ac:dyDescent="0.2">
      <c r="A48" s="19">
        <v>2016</v>
      </c>
      <c r="B48" s="19" t="s">
        <v>147</v>
      </c>
      <c r="C48" s="19" t="s">
        <v>162</v>
      </c>
      <c r="D48" s="20" t="s">
        <v>45</v>
      </c>
      <c r="E48" s="19" t="s">
        <v>9</v>
      </c>
      <c r="F48" s="28" t="s">
        <v>68</v>
      </c>
      <c r="G48" s="22" t="s">
        <v>44</v>
      </c>
      <c r="H48" s="19" t="s">
        <v>74</v>
      </c>
      <c r="I48" s="23" t="s">
        <v>73</v>
      </c>
      <c r="J48" s="29">
        <v>2324.5</v>
      </c>
    </row>
    <row r="49" spans="1:10" s="31" customFormat="1" ht="114.75" x14ac:dyDescent="0.2">
      <c r="A49" s="2">
        <v>2016</v>
      </c>
      <c r="B49" s="2" t="s">
        <v>146</v>
      </c>
      <c r="C49" s="2" t="s">
        <v>162</v>
      </c>
      <c r="D49" s="14" t="s">
        <v>47</v>
      </c>
      <c r="E49" s="2" t="s">
        <v>16</v>
      </c>
      <c r="F49" s="7" t="s">
        <v>69</v>
      </c>
      <c r="G49" s="15" t="s">
        <v>46</v>
      </c>
      <c r="H49" s="2" t="s">
        <v>74</v>
      </c>
      <c r="I49" s="8" t="s">
        <v>73</v>
      </c>
      <c r="J49" s="17">
        <v>1800</v>
      </c>
    </row>
    <row r="50" spans="1:10" s="31" customFormat="1" ht="89.25" x14ac:dyDescent="0.2">
      <c r="A50" s="19">
        <v>2016</v>
      </c>
      <c r="B50" s="19" t="s">
        <v>142</v>
      </c>
      <c r="C50" s="19" t="s">
        <v>162</v>
      </c>
      <c r="D50" s="20" t="s">
        <v>49</v>
      </c>
      <c r="E50" s="19" t="s">
        <v>16</v>
      </c>
      <c r="F50" s="28" t="s">
        <v>70</v>
      </c>
      <c r="G50" s="22" t="s">
        <v>48</v>
      </c>
      <c r="H50" s="19" t="s">
        <v>11</v>
      </c>
      <c r="I50" s="23" t="s">
        <v>80</v>
      </c>
      <c r="J50" s="29">
        <f>400*12</f>
        <v>4800</v>
      </c>
    </row>
    <row r="51" spans="1:10" s="31" customFormat="1" ht="127.5" x14ac:dyDescent="0.2">
      <c r="A51" s="2">
        <v>2016</v>
      </c>
      <c r="B51" s="2" t="s">
        <v>150</v>
      </c>
      <c r="C51" s="2" t="s">
        <v>162</v>
      </c>
      <c r="D51" s="2" t="s">
        <v>149</v>
      </c>
      <c r="E51" s="2" t="s">
        <v>16</v>
      </c>
      <c r="F51" s="7" t="s">
        <v>59</v>
      </c>
      <c r="G51" s="15" t="s">
        <v>50</v>
      </c>
      <c r="H51" s="2" t="s">
        <v>11</v>
      </c>
      <c r="I51" s="8" t="s">
        <v>77</v>
      </c>
      <c r="J51" s="17">
        <v>30000</v>
      </c>
    </row>
    <row r="52" spans="1:10" s="31" customFormat="1" ht="293.25" x14ac:dyDescent="0.2">
      <c r="A52" s="19">
        <v>2016</v>
      </c>
      <c r="B52" s="19" t="s">
        <v>146</v>
      </c>
      <c r="C52" s="19" t="s">
        <v>162</v>
      </c>
      <c r="D52" s="19" t="s">
        <v>151</v>
      </c>
      <c r="E52" s="19" t="s">
        <v>16</v>
      </c>
      <c r="F52" s="28" t="s">
        <v>60</v>
      </c>
      <c r="G52" s="22" t="s">
        <v>51</v>
      </c>
      <c r="H52" s="23" t="s">
        <v>74</v>
      </c>
      <c r="I52" s="23" t="s">
        <v>73</v>
      </c>
      <c r="J52" s="29">
        <v>1200</v>
      </c>
    </row>
    <row r="53" spans="1:10" s="31" customFormat="1" ht="140.25" x14ac:dyDescent="0.2">
      <c r="A53" s="2">
        <v>2016</v>
      </c>
      <c r="B53" s="2" t="s">
        <v>153</v>
      </c>
      <c r="C53" s="2" t="s">
        <v>162</v>
      </c>
      <c r="D53" s="2" t="s">
        <v>152</v>
      </c>
      <c r="E53" s="2" t="s">
        <v>16</v>
      </c>
      <c r="F53" s="7" t="s">
        <v>71</v>
      </c>
      <c r="G53" s="15" t="s">
        <v>52</v>
      </c>
      <c r="H53" s="2" t="s">
        <v>11</v>
      </c>
      <c r="I53" s="13" t="s">
        <v>79</v>
      </c>
      <c r="J53" s="17">
        <v>3000</v>
      </c>
    </row>
    <row r="54" spans="1:10" s="31" customFormat="1" ht="89.25" x14ac:dyDescent="0.2">
      <c r="A54" s="19">
        <v>2016</v>
      </c>
      <c r="B54" s="19" t="s">
        <v>154</v>
      </c>
      <c r="C54" s="19" t="s">
        <v>162</v>
      </c>
      <c r="D54" s="20" t="s">
        <v>14</v>
      </c>
      <c r="E54" s="19" t="s">
        <v>9</v>
      </c>
      <c r="F54" s="30" t="s">
        <v>13</v>
      </c>
      <c r="G54" s="22" t="s">
        <v>12</v>
      </c>
      <c r="H54" s="19" t="s">
        <v>74</v>
      </c>
      <c r="I54" s="23" t="s">
        <v>78</v>
      </c>
      <c r="J54" s="29">
        <v>35754.51</v>
      </c>
    </row>
    <row r="55" spans="1:10" s="31" customFormat="1" x14ac:dyDescent="0.2">
      <c r="B55" s="35"/>
      <c r="C55" s="36"/>
      <c r="D55" s="35"/>
      <c r="E55" s="35"/>
      <c r="G55" s="37"/>
      <c r="H55" s="35"/>
      <c r="I55" s="38"/>
      <c r="J55" s="39"/>
    </row>
    <row r="56" spans="1:10" s="31" customFormat="1" x14ac:dyDescent="0.2">
      <c r="B56" s="35"/>
      <c r="C56" s="36"/>
      <c r="D56" s="35"/>
      <c r="E56" s="35"/>
      <c r="G56" s="37"/>
      <c r="H56" s="35"/>
      <c r="I56" s="40"/>
      <c r="J56" s="39"/>
    </row>
    <row r="57" spans="1:10" s="31" customFormat="1" x14ac:dyDescent="0.2">
      <c r="B57" s="35"/>
      <c r="C57" s="36"/>
      <c r="D57" s="35"/>
      <c r="E57" s="35"/>
      <c r="G57" s="37"/>
      <c r="H57" s="35"/>
      <c r="I57" s="38"/>
      <c r="J57" s="39"/>
    </row>
    <row r="58" spans="1:10" s="31" customFormat="1" x14ac:dyDescent="0.2">
      <c r="B58" s="35"/>
      <c r="C58" s="36"/>
      <c r="D58" s="35"/>
      <c r="E58" s="35"/>
      <c r="G58" s="37"/>
      <c r="H58" s="35"/>
      <c r="I58" s="38"/>
      <c r="J58" s="39"/>
    </row>
    <row r="59" spans="1:10" x14ac:dyDescent="0.2">
      <c r="I59" s="11"/>
    </row>
  </sheetData>
  <autoFilter ref="A2:J54"/>
  <mergeCells count="1">
    <mergeCell ref="A1:J1"/>
  </mergeCells>
  <pageMargins left="0.31496062992125984" right="0.31496062992125984" top="0.59055118110236227" bottom="0.59055118110236227"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Contratos e Convênios</vt:lpstr>
      <vt:lpstr>'Contratos e Convênios'!Area_de_impressao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2016-10-04T20:14:16Z</cp:lastPrinted>
  <dcterms:created xsi:type="dcterms:W3CDTF">2016-09-28T19:09:21Z</dcterms:created>
  <dcterms:modified xsi:type="dcterms:W3CDTF">2016-10-04T20:14:22Z</dcterms:modified>
</cp:coreProperties>
</file>